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RansJoa\Pictures\PP_MiCa\Teil_3\"/>
    </mc:Choice>
  </mc:AlternateContent>
  <xr:revisionPtr revIDLastSave="0" documentId="13_ncr:1_{EA51D1B3-8467-4B3F-B3C5-74CAB125282E}" xr6:coauthVersionLast="36" xr6:coauthVersionMax="36" xr10:uidLastSave="{00000000-0000-0000-0000-000000000000}"/>
  <bookViews>
    <workbookView xWindow="0" yWindow="0" windowWidth="27870" windowHeight="13710" xr2:uid="{00000000-000D-0000-FFFF-FFFF00000000}"/>
  </bookViews>
  <sheets>
    <sheet name="Zuschnittlist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7" i="1" l="1"/>
  <c r="J47" i="1"/>
  <c r="L47" i="1" l="1"/>
  <c r="N47" i="1" s="1"/>
  <c r="P47" i="1" s="1"/>
  <c r="M47" i="1" l="1"/>
  <c r="O47" i="1" s="1"/>
  <c r="P116" i="1" l="1"/>
  <c r="P114" i="1"/>
  <c r="J114" i="1"/>
  <c r="P73" i="1" l="1"/>
  <c r="J73" i="1"/>
  <c r="N88" i="1" l="1"/>
  <c r="K27" i="1"/>
  <c r="J27" i="1"/>
  <c r="N27" i="1" s="1"/>
  <c r="P27" i="1" s="1"/>
  <c r="J48" i="1"/>
  <c r="N48" i="1" s="1"/>
  <c r="P48" i="1" s="1"/>
  <c r="K48" i="1"/>
  <c r="K42" i="1"/>
  <c r="J42" i="1"/>
  <c r="K46" i="1"/>
  <c r="J46" i="1"/>
  <c r="L42" i="1" l="1"/>
  <c r="N42" i="1" s="1"/>
  <c r="P42" i="1" s="1"/>
  <c r="L27" i="1"/>
  <c r="M27" i="1"/>
  <c r="O27" i="1" s="1"/>
  <c r="M48" i="1"/>
  <c r="O48" i="1" s="1"/>
  <c r="L48" i="1"/>
  <c r="L46" i="1"/>
  <c r="N46" i="1" s="1"/>
  <c r="P46" i="1" s="1"/>
  <c r="J135" i="1"/>
  <c r="K135" i="1"/>
  <c r="M42" i="1" l="1"/>
  <c r="O42" i="1" s="1"/>
  <c r="L135" i="1"/>
  <c r="N135" i="1" s="1"/>
  <c r="P135" i="1" s="1"/>
  <c r="M46" i="1"/>
  <c r="O46" i="1" s="1"/>
  <c r="P74" i="1"/>
  <c r="P75" i="1"/>
  <c r="P115" i="1"/>
  <c r="J115" i="1"/>
  <c r="J75" i="1"/>
  <c r="J74" i="1"/>
  <c r="P88" i="1"/>
  <c r="M135" i="1" l="1"/>
  <c r="O135" i="1" s="1"/>
  <c r="K45" i="1"/>
  <c r="J45" i="1"/>
  <c r="K44" i="1"/>
  <c r="J44" i="1"/>
  <c r="K43" i="1"/>
  <c r="J43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L38" i="1" l="1"/>
  <c r="N38" i="1" s="1"/>
  <c r="P38" i="1" s="1"/>
  <c r="L43" i="1"/>
  <c r="M43" i="1" s="1"/>
  <c r="O43" i="1" s="1"/>
  <c r="L39" i="1"/>
  <c r="M39" i="1" s="1"/>
  <c r="O39" i="1" s="1"/>
  <c r="L36" i="1"/>
  <c r="N36" i="1" s="1"/>
  <c r="P36" i="1" s="1"/>
  <c r="L40" i="1"/>
  <c r="N40" i="1" s="1"/>
  <c r="P40" i="1" s="1"/>
  <c r="L37" i="1"/>
  <c r="M37" i="1" s="1"/>
  <c r="O37" i="1" s="1"/>
  <c r="L41" i="1"/>
  <c r="N41" i="1" s="1"/>
  <c r="P41" i="1" s="1"/>
  <c r="L45" i="1"/>
  <c r="M45" i="1" s="1"/>
  <c r="O45" i="1" s="1"/>
  <c r="L35" i="1"/>
  <c r="M35" i="1" s="1"/>
  <c r="O35" i="1" s="1"/>
  <c r="L44" i="1"/>
  <c r="M44" i="1" s="1"/>
  <c r="O44" i="1" s="1"/>
  <c r="L34" i="1"/>
  <c r="N34" i="1" s="1"/>
  <c r="P34" i="1" s="1"/>
  <c r="M38" i="1" l="1"/>
  <c r="O38" i="1" s="1"/>
  <c r="N43" i="1"/>
  <c r="P43" i="1" s="1"/>
  <c r="N39" i="1"/>
  <c r="P39" i="1" s="1"/>
  <c r="N37" i="1"/>
  <c r="P37" i="1" s="1"/>
  <c r="N45" i="1"/>
  <c r="P45" i="1" s="1"/>
  <c r="M41" i="1"/>
  <c r="O41" i="1" s="1"/>
  <c r="M40" i="1"/>
  <c r="O40" i="1" s="1"/>
  <c r="M36" i="1"/>
  <c r="O36" i="1" s="1"/>
  <c r="M34" i="1"/>
  <c r="O34" i="1" s="1"/>
  <c r="N35" i="1"/>
  <c r="N44" i="1"/>
  <c r="P44" i="1" s="1"/>
  <c r="O52" i="1" l="1"/>
  <c r="P35" i="1"/>
  <c r="P49" i="1" s="1"/>
  <c r="K144" i="1"/>
  <c r="J144" i="1"/>
  <c r="K143" i="1"/>
  <c r="J143" i="1"/>
  <c r="K142" i="1"/>
  <c r="J142" i="1"/>
  <c r="K141" i="1"/>
  <c r="J141" i="1"/>
  <c r="K140" i="1"/>
  <c r="J140" i="1"/>
  <c r="K139" i="1"/>
  <c r="J139" i="1"/>
  <c r="K138" i="1"/>
  <c r="J138" i="1"/>
  <c r="K137" i="1"/>
  <c r="J137" i="1"/>
  <c r="K136" i="1"/>
  <c r="J136" i="1"/>
  <c r="K128" i="1"/>
  <c r="J128" i="1"/>
  <c r="K127" i="1"/>
  <c r="J127" i="1"/>
  <c r="K126" i="1"/>
  <c r="J126" i="1"/>
  <c r="K125" i="1"/>
  <c r="J125" i="1"/>
  <c r="K124" i="1"/>
  <c r="J124" i="1"/>
  <c r="K123" i="1"/>
  <c r="J123" i="1"/>
  <c r="K122" i="1"/>
  <c r="J122" i="1"/>
  <c r="P50" i="1" l="1"/>
  <c r="L128" i="1"/>
  <c r="N128" i="1" s="1"/>
  <c r="P128" i="1" s="1"/>
  <c r="L142" i="1"/>
  <c r="N142" i="1" s="1"/>
  <c r="P142" i="1" s="1"/>
  <c r="L125" i="1"/>
  <c r="N125" i="1" s="1"/>
  <c r="P125" i="1" s="1"/>
  <c r="L139" i="1"/>
  <c r="N139" i="1" s="1"/>
  <c r="P139" i="1" s="1"/>
  <c r="L143" i="1"/>
  <c r="N143" i="1" s="1"/>
  <c r="P143" i="1" s="1"/>
  <c r="L122" i="1"/>
  <c r="N122" i="1" s="1"/>
  <c r="P122" i="1" s="1"/>
  <c r="L127" i="1"/>
  <c r="N127" i="1" s="1"/>
  <c r="P127" i="1" s="1"/>
  <c r="L137" i="1"/>
  <c r="M137" i="1" s="1"/>
  <c r="O137" i="1" s="1"/>
  <c r="L141" i="1"/>
  <c r="M141" i="1" s="1"/>
  <c r="O141" i="1" s="1"/>
  <c r="L126" i="1"/>
  <c r="N126" i="1" s="1"/>
  <c r="P126" i="1" s="1"/>
  <c r="L136" i="1"/>
  <c r="N136" i="1" s="1"/>
  <c r="P136" i="1" s="1"/>
  <c r="L124" i="1"/>
  <c r="M124" i="1" s="1"/>
  <c r="O124" i="1" s="1"/>
  <c r="L138" i="1"/>
  <c r="M138" i="1" s="1"/>
  <c r="O138" i="1" s="1"/>
  <c r="L123" i="1"/>
  <c r="M123" i="1" s="1"/>
  <c r="O123" i="1" s="1"/>
  <c r="L140" i="1"/>
  <c r="M140" i="1" s="1"/>
  <c r="O140" i="1" s="1"/>
  <c r="L144" i="1"/>
  <c r="M144" i="1" s="1"/>
  <c r="O144" i="1" s="1"/>
  <c r="M142" i="1" l="1"/>
  <c r="O142" i="1" s="1"/>
  <c r="P51" i="1"/>
  <c r="M143" i="1"/>
  <c r="O143" i="1" s="1"/>
  <c r="M128" i="1"/>
  <c r="O128" i="1" s="1"/>
  <c r="M139" i="1"/>
  <c r="O139" i="1" s="1"/>
  <c r="N144" i="1"/>
  <c r="P144" i="1" s="1"/>
  <c r="M126" i="1"/>
  <c r="O126" i="1" s="1"/>
  <c r="M125" i="1"/>
  <c r="O125" i="1" s="1"/>
  <c r="N137" i="1"/>
  <c r="P137" i="1" s="1"/>
  <c r="N141" i="1"/>
  <c r="P141" i="1" s="1"/>
  <c r="N140" i="1"/>
  <c r="P140" i="1" s="1"/>
  <c r="M122" i="1"/>
  <c r="O122" i="1" s="1"/>
  <c r="N138" i="1"/>
  <c r="P138" i="1" s="1"/>
  <c r="M127" i="1"/>
  <c r="O127" i="1" s="1"/>
  <c r="N123" i="1"/>
  <c r="P123" i="1" s="1"/>
  <c r="N124" i="1"/>
  <c r="P124" i="1" s="1"/>
  <c r="P129" i="1" s="1"/>
  <c r="M136" i="1"/>
  <c r="O136" i="1" s="1"/>
  <c r="O132" i="1" l="1"/>
  <c r="P145" i="1"/>
  <c r="O148" i="1"/>
  <c r="P130" i="1"/>
  <c r="K113" i="1"/>
  <c r="J113" i="1"/>
  <c r="K112" i="1"/>
  <c r="J112" i="1"/>
  <c r="K111" i="1"/>
  <c r="J111" i="1"/>
  <c r="K110" i="1"/>
  <c r="J110" i="1"/>
  <c r="K109" i="1"/>
  <c r="J109" i="1"/>
  <c r="K108" i="1"/>
  <c r="J108" i="1"/>
  <c r="K107" i="1"/>
  <c r="J107" i="1"/>
  <c r="K106" i="1"/>
  <c r="J106" i="1"/>
  <c r="L106" i="1" s="1"/>
  <c r="K105" i="1"/>
  <c r="J105" i="1"/>
  <c r="K104" i="1"/>
  <c r="J104" i="1"/>
  <c r="K103" i="1"/>
  <c r="J103" i="1"/>
  <c r="K102" i="1"/>
  <c r="J102" i="1"/>
  <c r="K101" i="1"/>
  <c r="J101" i="1"/>
  <c r="K100" i="1"/>
  <c r="J100" i="1"/>
  <c r="K99" i="1"/>
  <c r="J99" i="1"/>
  <c r="L100" i="1" l="1"/>
  <c r="N100" i="1" s="1"/>
  <c r="P100" i="1" s="1"/>
  <c r="L99" i="1"/>
  <c r="N99" i="1" s="1"/>
  <c r="L103" i="1"/>
  <c r="M103" i="1" s="1"/>
  <c r="O103" i="1" s="1"/>
  <c r="P131" i="1"/>
  <c r="L107" i="1"/>
  <c r="N107" i="1" s="1"/>
  <c r="P107" i="1" s="1"/>
  <c r="P146" i="1"/>
  <c r="P147" i="1" s="1"/>
  <c r="L111" i="1"/>
  <c r="N111" i="1" s="1"/>
  <c r="P111" i="1" s="1"/>
  <c r="L104" i="1"/>
  <c r="M104" i="1" s="1"/>
  <c r="O104" i="1" s="1"/>
  <c r="L112" i="1"/>
  <c r="N112" i="1" s="1"/>
  <c r="P112" i="1" s="1"/>
  <c r="L105" i="1"/>
  <c r="M105" i="1" s="1"/>
  <c r="O105" i="1" s="1"/>
  <c r="L109" i="1"/>
  <c r="M109" i="1" s="1"/>
  <c r="O109" i="1" s="1"/>
  <c r="L113" i="1"/>
  <c r="M113" i="1" s="1"/>
  <c r="O113" i="1" s="1"/>
  <c r="L102" i="1"/>
  <c r="N102" i="1" s="1"/>
  <c r="P102" i="1" s="1"/>
  <c r="L110" i="1"/>
  <c r="M110" i="1" s="1"/>
  <c r="O110" i="1" s="1"/>
  <c r="L101" i="1"/>
  <c r="N101" i="1" s="1"/>
  <c r="P101" i="1" s="1"/>
  <c r="L108" i="1"/>
  <c r="N108" i="1" s="1"/>
  <c r="P108" i="1" s="1"/>
  <c r="M100" i="1"/>
  <c r="O100" i="1" s="1"/>
  <c r="N106" i="1"/>
  <c r="P106" i="1" s="1"/>
  <c r="M106" i="1"/>
  <c r="O106" i="1" s="1"/>
  <c r="M107" i="1" l="1"/>
  <c r="O107" i="1" s="1"/>
  <c r="M99" i="1"/>
  <c r="O99" i="1" s="1"/>
  <c r="M111" i="1"/>
  <c r="O111" i="1" s="1"/>
  <c r="N103" i="1"/>
  <c r="P103" i="1" s="1"/>
  <c r="N104" i="1"/>
  <c r="P104" i="1" s="1"/>
  <c r="N109" i="1"/>
  <c r="P109" i="1" s="1"/>
  <c r="N105" i="1"/>
  <c r="P105" i="1" s="1"/>
  <c r="N113" i="1"/>
  <c r="P113" i="1" s="1"/>
  <c r="M112" i="1"/>
  <c r="O112" i="1" s="1"/>
  <c r="P99" i="1"/>
  <c r="N110" i="1"/>
  <c r="P110" i="1" s="1"/>
  <c r="M102" i="1"/>
  <c r="O102" i="1" s="1"/>
  <c r="M101" i="1"/>
  <c r="O101" i="1" s="1"/>
  <c r="M108" i="1"/>
  <c r="O108" i="1" s="1"/>
  <c r="K87" i="1" l="1"/>
  <c r="J87" i="1"/>
  <c r="K86" i="1"/>
  <c r="J86" i="1"/>
  <c r="K85" i="1"/>
  <c r="J85" i="1"/>
  <c r="K84" i="1"/>
  <c r="J84" i="1"/>
  <c r="K83" i="1"/>
  <c r="J83" i="1"/>
  <c r="K82" i="1"/>
  <c r="J82" i="1"/>
  <c r="L82" i="1" l="1"/>
  <c r="N82" i="1" s="1"/>
  <c r="P82" i="1" s="1"/>
  <c r="L85" i="1"/>
  <c r="M85" i="1" s="1"/>
  <c r="O85" i="1" s="1"/>
  <c r="L86" i="1"/>
  <c r="N86" i="1" s="1"/>
  <c r="P86" i="1" s="1"/>
  <c r="L84" i="1"/>
  <c r="N84" i="1" s="1"/>
  <c r="P84" i="1" s="1"/>
  <c r="L83" i="1"/>
  <c r="M83" i="1" s="1"/>
  <c r="O83" i="1" s="1"/>
  <c r="L87" i="1"/>
  <c r="N87" i="1" s="1"/>
  <c r="P87" i="1" s="1"/>
  <c r="M82" i="1" l="1"/>
  <c r="O82" i="1" s="1"/>
  <c r="N85" i="1"/>
  <c r="P85" i="1" s="1"/>
  <c r="M86" i="1"/>
  <c r="O86" i="1" s="1"/>
  <c r="M87" i="1"/>
  <c r="O87" i="1" s="1"/>
  <c r="N83" i="1"/>
  <c r="M84" i="1"/>
  <c r="O84" i="1" s="1"/>
  <c r="O92" i="1" l="1"/>
  <c r="P83" i="1"/>
  <c r="P89" i="1" s="1"/>
  <c r="K72" i="1"/>
  <c r="J72" i="1"/>
  <c r="K71" i="1"/>
  <c r="J71" i="1"/>
  <c r="K70" i="1"/>
  <c r="J70" i="1"/>
  <c r="K69" i="1"/>
  <c r="J69" i="1"/>
  <c r="K68" i="1"/>
  <c r="J68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L61" i="1" l="1"/>
  <c r="L69" i="1"/>
  <c r="N69" i="1" s="1"/>
  <c r="P69" i="1" s="1"/>
  <c r="L56" i="1"/>
  <c r="N56" i="1" s="1"/>
  <c r="P90" i="1"/>
  <c r="P91" i="1" s="1"/>
  <c r="L68" i="1"/>
  <c r="M68" i="1" s="1"/>
  <c r="O68" i="1" s="1"/>
  <c r="L71" i="1"/>
  <c r="N71" i="1" s="1"/>
  <c r="P71" i="1" s="1"/>
  <c r="L58" i="1"/>
  <c r="M58" i="1" s="1"/>
  <c r="O58" i="1" s="1"/>
  <c r="L62" i="1"/>
  <c r="N62" i="1" s="1"/>
  <c r="P62" i="1" s="1"/>
  <c r="L66" i="1"/>
  <c r="N66" i="1" s="1"/>
  <c r="P66" i="1" s="1"/>
  <c r="L59" i="1"/>
  <c r="N59" i="1" s="1"/>
  <c r="P59" i="1" s="1"/>
  <c r="L63" i="1"/>
  <c r="M63" i="1" s="1"/>
  <c r="O63" i="1" s="1"/>
  <c r="L67" i="1"/>
  <c r="N67" i="1" s="1"/>
  <c r="P67" i="1" s="1"/>
  <c r="L72" i="1"/>
  <c r="M72" i="1" s="1"/>
  <c r="O72" i="1" s="1"/>
  <c r="L60" i="1"/>
  <c r="M60" i="1" s="1"/>
  <c r="O60" i="1" s="1"/>
  <c r="L64" i="1"/>
  <c r="M64" i="1" s="1"/>
  <c r="O64" i="1" s="1"/>
  <c r="L57" i="1"/>
  <c r="M57" i="1" s="1"/>
  <c r="O57" i="1" s="1"/>
  <c r="L65" i="1"/>
  <c r="M65" i="1" s="1"/>
  <c r="O65" i="1" s="1"/>
  <c r="L55" i="1"/>
  <c r="M55" i="1" s="1"/>
  <c r="O55" i="1" s="1"/>
  <c r="L70" i="1"/>
  <c r="N70" i="1" s="1"/>
  <c r="P70" i="1" s="1"/>
  <c r="N61" i="1"/>
  <c r="P61" i="1" s="1"/>
  <c r="M61" i="1"/>
  <c r="O61" i="1" s="1"/>
  <c r="M69" i="1" l="1"/>
  <c r="O69" i="1" s="1"/>
  <c r="M56" i="1"/>
  <c r="O56" i="1" s="1"/>
  <c r="M62" i="1"/>
  <c r="O62" i="1" s="1"/>
  <c r="M66" i="1"/>
  <c r="O66" i="1" s="1"/>
  <c r="M59" i="1"/>
  <c r="O59" i="1" s="1"/>
  <c r="P56" i="1"/>
  <c r="N68" i="1"/>
  <c r="P68" i="1" s="1"/>
  <c r="N57" i="1"/>
  <c r="P57" i="1" s="1"/>
  <c r="N58" i="1"/>
  <c r="P58" i="1" s="1"/>
  <c r="M71" i="1"/>
  <c r="O71" i="1" s="1"/>
  <c r="N60" i="1"/>
  <c r="P60" i="1" s="1"/>
  <c r="N63" i="1"/>
  <c r="P63" i="1" s="1"/>
  <c r="M67" i="1"/>
  <c r="O67" i="1" s="1"/>
  <c r="N72" i="1"/>
  <c r="P72" i="1" s="1"/>
  <c r="N64" i="1"/>
  <c r="P64" i="1" s="1"/>
  <c r="N55" i="1"/>
  <c r="M70" i="1"/>
  <c r="O70" i="1" s="1"/>
  <c r="N65" i="1"/>
  <c r="P65" i="1" s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98" i="1"/>
  <c r="J98" i="1"/>
  <c r="K97" i="1"/>
  <c r="J97" i="1"/>
  <c r="K96" i="1"/>
  <c r="J96" i="1"/>
  <c r="K95" i="1"/>
  <c r="J95" i="1"/>
  <c r="O79" i="1" l="1"/>
  <c r="L19" i="1"/>
  <c r="N19" i="1" s="1"/>
  <c r="P19" i="1" s="1"/>
  <c r="L98" i="1"/>
  <c r="M98" i="1" s="1"/>
  <c r="O98" i="1" s="1"/>
  <c r="L21" i="1"/>
  <c r="N21" i="1" s="1"/>
  <c r="P21" i="1" s="1"/>
  <c r="L97" i="1"/>
  <c r="N97" i="1" s="1"/>
  <c r="P97" i="1" s="1"/>
  <c r="L24" i="1"/>
  <c r="N24" i="1" s="1"/>
  <c r="P24" i="1" s="1"/>
  <c r="P55" i="1"/>
  <c r="P76" i="1" s="1"/>
  <c r="L23" i="1"/>
  <c r="M23" i="1" s="1"/>
  <c r="O23" i="1" s="1"/>
  <c r="L25" i="1"/>
  <c r="M25" i="1" s="1"/>
  <c r="O25" i="1" s="1"/>
  <c r="L95" i="1"/>
  <c r="N95" i="1" s="1"/>
  <c r="L18" i="1"/>
  <c r="M18" i="1" s="1"/>
  <c r="O18" i="1" s="1"/>
  <c r="L22" i="1"/>
  <c r="N22" i="1" s="1"/>
  <c r="P22" i="1" s="1"/>
  <c r="L26" i="1"/>
  <c r="N26" i="1" s="1"/>
  <c r="P26" i="1" s="1"/>
  <c r="L96" i="1"/>
  <c r="M96" i="1" s="1"/>
  <c r="O96" i="1" s="1"/>
  <c r="L20" i="1"/>
  <c r="N20" i="1" s="1"/>
  <c r="P20" i="1" s="1"/>
  <c r="P77" i="1" l="1"/>
  <c r="P78" i="1" s="1"/>
  <c r="M19" i="1"/>
  <c r="O19" i="1" s="1"/>
  <c r="M97" i="1"/>
  <c r="O97" i="1" s="1"/>
  <c r="M21" i="1"/>
  <c r="O21" i="1" s="1"/>
  <c r="M24" i="1"/>
  <c r="O24" i="1" s="1"/>
  <c r="M95" i="1"/>
  <c r="O95" i="1" s="1"/>
  <c r="N98" i="1"/>
  <c r="P98" i="1" s="1"/>
  <c r="M20" i="1"/>
  <c r="O20" i="1" s="1"/>
  <c r="M22" i="1"/>
  <c r="O22" i="1" s="1"/>
  <c r="N18" i="1"/>
  <c r="P18" i="1" s="1"/>
  <c r="P95" i="1"/>
  <c r="N25" i="1"/>
  <c r="P25" i="1" s="1"/>
  <c r="M26" i="1"/>
  <c r="O26" i="1" s="1"/>
  <c r="N23" i="1"/>
  <c r="P23" i="1" s="1"/>
  <c r="N96" i="1"/>
  <c r="P96" i="1" s="1"/>
  <c r="O119" i="1" l="1"/>
  <c r="P117" i="1"/>
  <c r="P118" i="1" s="1"/>
  <c r="O31" i="1"/>
  <c r="P28" i="1"/>
  <c r="K11" i="1"/>
  <c r="J11" i="1"/>
  <c r="P29" i="1" l="1"/>
  <c r="P30" i="1" s="1"/>
  <c r="L11" i="1"/>
  <c r="M11" i="1" s="1"/>
  <c r="O11" i="1" s="1"/>
  <c r="J7" i="1"/>
  <c r="K7" i="1"/>
  <c r="J8" i="1"/>
  <c r="K8" i="1"/>
  <c r="J9" i="1"/>
  <c r="K9" i="1"/>
  <c r="J10" i="1"/>
  <c r="K10" i="1"/>
  <c r="K6" i="1"/>
  <c r="J6" i="1"/>
  <c r="N11" i="1" l="1"/>
  <c r="P11" i="1" s="1"/>
  <c r="L6" i="1"/>
  <c r="M6" i="1" s="1"/>
  <c r="O6" i="1" s="1"/>
  <c r="L8" i="1"/>
  <c r="M8" i="1" s="1"/>
  <c r="O8" i="1" s="1"/>
  <c r="L10" i="1"/>
  <c r="M10" i="1" s="1"/>
  <c r="O10" i="1" s="1"/>
  <c r="L9" i="1"/>
  <c r="M9" i="1" s="1"/>
  <c r="O9" i="1" s="1"/>
  <c r="L7" i="1"/>
  <c r="M7" i="1" s="1"/>
  <c r="O7" i="1" s="1"/>
  <c r="O15" i="1" l="1"/>
  <c r="N6" i="1"/>
  <c r="N8" i="1"/>
  <c r="P8" i="1" s="1"/>
  <c r="N9" i="1"/>
  <c r="P9" i="1" s="1"/>
  <c r="N7" i="1"/>
  <c r="P7" i="1" s="1"/>
  <c r="N10" i="1"/>
  <c r="P10" i="1" s="1"/>
  <c r="P6" i="1" l="1"/>
  <c r="P12" i="1" l="1"/>
  <c r="P13" i="1" s="1"/>
  <c r="P14" i="1" s="1"/>
</calcChain>
</file>

<file path=xl/sharedStrings.xml><?xml version="1.0" encoding="utf-8"?>
<sst xmlns="http://schemas.openxmlformats.org/spreadsheetml/2006/main" count="418" uniqueCount="82">
  <si>
    <t>Multiplex-Birke</t>
  </si>
  <si>
    <t>9mm</t>
  </si>
  <si>
    <t>s</t>
  </si>
  <si>
    <t>Mat</t>
  </si>
  <si>
    <t>L [m]</t>
  </si>
  <si>
    <t>B [m]</t>
  </si>
  <si>
    <t>A [m²]</t>
  </si>
  <si>
    <t>EUR/m²</t>
  </si>
  <si>
    <t>kg/m²</t>
  </si>
  <si>
    <t>Anzahl</t>
  </si>
  <si>
    <t>Preis [EUR]/Stk.</t>
  </si>
  <si>
    <t>Gewicht [kg]/Stk.</t>
  </si>
  <si>
    <t>Preis [EUR]/Ges.</t>
  </si>
  <si>
    <t>Gewicht [kg]/Ges.</t>
  </si>
  <si>
    <t>L [mm]</t>
  </si>
  <si>
    <t>B [mm]</t>
  </si>
  <si>
    <t>Siebdruckplatte-Birke</t>
  </si>
  <si>
    <t>Komponente</t>
  </si>
  <si>
    <t>Pos</t>
  </si>
  <si>
    <t>Rückwand</t>
  </si>
  <si>
    <t>Boden+Deckel</t>
  </si>
  <si>
    <t>Seitenwände</t>
  </si>
  <si>
    <t>Vorderteil unten</t>
  </si>
  <si>
    <t>Türen</t>
  </si>
  <si>
    <t>Zusatz</t>
  </si>
  <si>
    <t>Tischplatte</t>
  </si>
  <si>
    <t>Auflage</t>
  </si>
  <si>
    <t>Tür</t>
  </si>
  <si>
    <t>Boden</t>
  </si>
  <si>
    <t>Zwischenböden</t>
  </si>
  <si>
    <t>Zwischenwand+Seitenwand</t>
  </si>
  <si>
    <t>Deckel-Regal</t>
  </si>
  <si>
    <t>Korpus</t>
  </si>
  <si>
    <t>Auszug</t>
  </si>
  <si>
    <t>Regalböden</t>
  </si>
  <si>
    <t>Befestigungsholz</t>
  </si>
  <si>
    <t>Seitenteile</t>
  </si>
  <si>
    <t>Tischfuss</t>
  </si>
  <si>
    <t>Rundholz DM 12</t>
  </si>
  <si>
    <t>Mini-Kleiderschrank</t>
  </si>
  <si>
    <t>Koch- und Kühleinheit</t>
  </si>
  <si>
    <t>Spül- und Wassereinheit</t>
  </si>
  <si>
    <t>Abzgl. Ausschnitte ca.</t>
  </si>
  <si>
    <t>Gewicht zirka</t>
  </si>
  <si>
    <t>Bruttogewicht</t>
  </si>
  <si>
    <t>Regal-Sitzbank Türseite</t>
  </si>
  <si>
    <t>Klapptisch mit Regal</t>
  </si>
  <si>
    <t>Schwerlastauszug</t>
  </si>
  <si>
    <t>Technik-Box</t>
  </si>
  <si>
    <t>Lattenrost-Regal</t>
  </si>
  <si>
    <t>Lattenrost</t>
  </si>
  <si>
    <t>Rückwand-Oben</t>
  </si>
  <si>
    <t>Rückwand-Unten</t>
  </si>
  <si>
    <t>Klappendeckel</t>
  </si>
  <si>
    <t>Auflage Mittelrost</t>
  </si>
  <si>
    <t>Mitteltrennung-Unten</t>
  </si>
  <si>
    <t>Boden und Deckel</t>
  </si>
  <si>
    <t>Klappdeckel</t>
  </si>
  <si>
    <t>Schaltpanel</t>
  </si>
  <si>
    <t>Schaltpanel-Abgrenzung</t>
  </si>
  <si>
    <t>Seitenteil links</t>
  </si>
  <si>
    <t>Seitenteil rechts</t>
  </si>
  <si>
    <t>Regal-Sitzbank Fensterseite</t>
  </si>
  <si>
    <t>Deckel-Regal (Lattenrost) Fix</t>
  </si>
  <si>
    <t>Deckel-Truhe (Lattenrost) Klappe</t>
  </si>
  <si>
    <t>Zwischenwand Truhe</t>
  </si>
  <si>
    <t>Seitenwand</t>
  </si>
  <si>
    <t>Zwischenwand</t>
  </si>
  <si>
    <t>Seitenwand Truhe</t>
  </si>
  <si>
    <t>Auflage Batteriekasten</t>
  </si>
  <si>
    <t>Vorderseite Truhe</t>
  </si>
  <si>
    <t>Auflage Truhe</t>
  </si>
  <si>
    <t>Fichte</t>
  </si>
  <si>
    <t>Dreikantleiste 18x18mm</t>
  </si>
  <si>
    <t>Arbeitsplatte-Scharnierauflage</t>
  </si>
  <si>
    <t>Arbeitsplatte</t>
  </si>
  <si>
    <t>Arbeitsplatte-Keil</t>
  </si>
  <si>
    <t>Kosten zirka</t>
  </si>
  <si>
    <t>Fichte-Kantholz</t>
  </si>
  <si>
    <t>50x25mm</t>
  </si>
  <si>
    <t>Lattenrost-Mitte (verschiebbar)</t>
  </si>
  <si>
    <t>Möbel: Zuschnittliste/Materialliste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</si>
</sst>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164" fontId="0" fillId="0" borderId="0" xfId="1" applyFont="1"/>
    <xf numFmtId="0" fontId="2" fillId="2" borderId="0" xfId="0" applyFont="1" applyFill="1" applyAlignment="1">
      <alignment horizontal="center"/>
    </xf>
    <xf numFmtId="165" fontId="3" fillId="0" borderId="0" xfId="0" applyNumberFormat="1" applyFont="1"/>
    <xf numFmtId="164" fontId="3" fillId="0" borderId="0" xfId="1" applyFont="1"/>
    <xf numFmtId="2" fontId="3" fillId="0" borderId="0" xfId="0" applyNumberFormat="1" applyFont="1"/>
    <xf numFmtId="0" fontId="4" fillId="0" borderId="0" xfId="0" applyFont="1"/>
    <xf numFmtId="0" fontId="0" fillId="0" borderId="0" xfId="0" applyFill="1" applyAlignment="1">
      <alignment horizontal="center"/>
    </xf>
    <xf numFmtId="0" fontId="5" fillId="0" borderId="0" xfId="0" applyFont="1"/>
    <xf numFmtId="2" fontId="5" fillId="0" borderId="0" xfId="0" applyNumberFormat="1" applyFont="1"/>
    <xf numFmtId="164" fontId="5" fillId="0" borderId="0" xfId="1" applyFont="1"/>
    <xf numFmtId="0" fontId="5" fillId="0" borderId="0" xfId="0" applyFont="1" applyAlignment="1">
      <alignment horizontal="right"/>
    </xf>
    <xf numFmtId="9" fontId="5" fillId="0" borderId="0" xfId="2" applyFont="1"/>
    <xf numFmtId="2" fontId="6" fillId="0" borderId="0" xfId="0" applyNumberFormat="1" applyFont="1"/>
    <xf numFmtId="0" fontId="0" fillId="0" borderId="0" xfId="0" applyFill="1"/>
    <xf numFmtId="164" fontId="0" fillId="0" borderId="0" xfId="1" applyFont="1" applyFill="1"/>
    <xf numFmtId="0" fontId="7" fillId="0" borderId="0" xfId="0" applyFont="1" applyAlignment="1">
      <alignment horizontal="right"/>
    </xf>
    <xf numFmtId="0" fontId="8" fillId="0" borderId="0" xfId="0" applyFont="1"/>
    <xf numFmtId="164" fontId="7" fillId="0" borderId="0" xfId="0" applyNumberFormat="1" applyFont="1"/>
    <xf numFmtId="0" fontId="0" fillId="0" borderId="0" xfId="0" applyFont="1"/>
    <xf numFmtId="16" fontId="0" fillId="0" borderId="0" xfId="0" applyNumberFormat="1"/>
    <xf numFmtId="0" fontId="9" fillId="0" borderId="0" xfId="0" applyFont="1"/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704850</xdr:colOff>
      <xdr:row>0</xdr:row>
      <xdr:rowOff>75531</xdr:rowOff>
    </xdr:from>
    <xdr:to>
      <xdr:col>15</xdr:col>
      <xdr:colOff>981075</xdr:colOff>
      <xdr:row>3</xdr:row>
      <xdr:rowOff>90132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7E7F1C3-12DD-43B7-B6F0-7D7A58FE87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49175" y="75531"/>
          <a:ext cx="2362200" cy="8242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48"/>
  <sheetViews>
    <sheetView showGridLines="0" showRowColHeaders="0" tabSelected="1" workbookViewId="0">
      <selection activeCell="F132" sqref="F132"/>
    </sheetView>
  </sheetViews>
  <sheetFormatPr baseColWidth="10" defaultRowHeight="15" x14ac:dyDescent="0.25"/>
  <cols>
    <col min="1" max="1" width="33.5703125" bestFit="1" customWidth="1"/>
    <col min="2" max="2" width="8.7109375" customWidth="1"/>
    <col min="3" max="3" width="21.7109375" customWidth="1"/>
    <col min="4" max="5" width="14.85546875" customWidth="1"/>
    <col min="6" max="6" width="9.42578125" bestFit="1" customWidth="1"/>
    <col min="7" max="7" width="7.5703125" customWidth="1"/>
    <col min="8" max="9" width="8.140625" customWidth="1"/>
    <col min="13" max="13" width="14.85546875" bestFit="1" customWidth="1"/>
    <col min="14" max="14" width="16.42578125" bestFit="1" customWidth="1"/>
    <col min="15" max="15" width="14.85546875" bestFit="1" customWidth="1"/>
    <col min="16" max="16" width="16.42578125" bestFit="1" customWidth="1"/>
  </cols>
  <sheetData>
    <row r="2" spans="1:16" ht="33.75" x14ac:dyDescent="0.5">
      <c r="A2" s="21" t="s">
        <v>81</v>
      </c>
    </row>
    <row r="4" spans="1:16" ht="18.75" x14ac:dyDescent="0.3">
      <c r="A4" s="6" t="s">
        <v>39</v>
      </c>
    </row>
    <row r="5" spans="1:16" x14ac:dyDescent="0.25">
      <c r="A5" s="2" t="s">
        <v>17</v>
      </c>
      <c r="B5" s="2" t="s">
        <v>18</v>
      </c>
      <c r="C5" s="2" t="s">
        <v>3</v>
      </c>
      <c r="D5" s="2" t="s">
        <v>7</v>
      </c>
      <c r="E5" s="2" t="s">
        <v>8</v>
      </c>
      <c r="F5" s="2" t="s">
        <v>2</v>
      </c>
      <c r="G5" s="2" t="s">
        <v>9</v>
      </c>
      <c r="H5" s="2" t="s">
        <v>14</v>
      </c>
      <c r="I5" s="2" t="s">
        <v>15</v>
      </c>
      <c r="J5" s="2" t="s">
        <v>4</v>
      </c>
      <c r="K5" s="2" t="s">
        <v>5</v>
      </c>
      <c r="L5" s="2" t="s">
        <v>6</v>
      </c>
      <c r="M5" s="2" t="s">
        <v>10</v>
      </c>
      <c r="N5" s="2" t="s">
        <v>11</v>
      </c>
      <c r="O5" s="2" t="s">
        <v>12</v>
      </c>
      <c r="P5" s="2" t="s">
        <v>13</v>
      </c>
    </row>
    <row r="6" spans="1:16" x14ac:dyDescent="0.25">
      <c r="A6" t="s">
        <v>19</v>
      </c>
      <c r="B6">
        <v>1</v>
      </c>
      <c r="C6" t="s">
        <v>0</v>
      </c>
      <c r="D6" s="1">
        <v>40.6</v>
      </c>
      <c r="E6">
        <v>4.32</v>
      </c>
      <c r="F6" t="s">
        <v>1</v>
      </c>
      <c r="G6" s="7">
        <v>1</v>
      </c>
      <c r="H6" s="7">
        <v>676</v>
      </c>
      <c r="I6" s="7">
        <v>500</v>
      </c>
      <c r="J6" s="3">
        <f>H6/1000</f>
        <v>0.67600000000000005</v>
      </c>
      <c r="K6" s="3">
        <f>I6/1000</f>
        <v>0.5</v>
      </c>
      <c r="L6" s="3">
        <f>J6*K6</f>
        <v>0.33800000000000002</v>
      </c>
      <c r="M6" s="4">
        <f>L6*D6</f>
        <v>13.722800000000001</v>
      </c>
      <c r="N6" s="5">
        <f>L6*E6</f>
        <v>1.4601600000000001</v>
      </c>
      <c r="O6" s="4">
        <f>M6*G6</f>
        <v>13.722800000000001</v>
      </c>
      <c r="P6" s="5">
        <f>N6*G6</f>
        <v>1.4601600000000001</v>
      </c>
    </row>
    <row r="7" spans="1:16" x14ac:dyDescent="0.25">
      <c r="A7" t="s">
        <v>20</v>
      </c>
      <c r="B7">
        <v>2</v>
      </c>
      <c r="C7" t="s">
        <v>0</v>
      </c>
      <c r="D7" s="1">
        <v>40.6</v>
      </c>
      <c r="E7">
        <v>4.32</v>
      </c>
      <c r="F7" t="s">
        <v>1</v>
      </c>
      <c r="G7" s="7">
        <v>2</v>
      </c>
      <c r="H7" s="7">
        <v>500</v>
      </c>
      <c r="I7" s="7">
        <v>300</v>
      </c>
      <c r="J7" s="3">
        <f t="shared" ref="J7:J10" si="0">H7/1000</f>
        <v>0.5</v>
      </c>
      <c r="K7" s="3">
        <f t="shared" ref="K7:K10" si="1">I7/1000</f>
        <v>0.3</v>
      </c>
      <c r="L7" s="3">
        <f t="shared" ref="L7:L10" si="2">J7*K7</f>
        <v>0.15</v>
      </c>
      <c r="M7" s="4">
        <f t="shared" ref="M7:M10" si="3">L7*D7</f>
        <v>6.09</v>
      </c>
      <c r="N7" s="5">
        <f t="shared" ref="N7:N10" si="4">L7*E7</f>
        <v>0.64800000000000002</v>
      </c>
      <c r="O7" s="4">
        <f t="shared" ref="O7:O10" si="5">M7*G7</f>
        <v>12.18</v>
      </c>
      <c r="P7" s="5">
        <f t="shared" ref="P7:P10" si="6">N7*G7</f>
        <v>1.296</v>
      </c>
    </row>
    <row r="8" spans="1:16" x14ac:dyDescent="0.25">
      <c r="A8" t="s">
        <v>21</v>
      </c>
      <c r="B8">
        <v>3</v>
      </c>
      <c r="C8" t="s">
        <v>0</v>
      </c>
      <c r="D8" s="1">
        <v>40.6</v>
      </c>
      <c r="E8">
        <v>4.32</v>
      </c>
      <c r="F8" t="s">
        <v>1</v>
      </c>
      <c r="G8" s="7">
        <v>2</v>
      </c>
      <c r="H8" s="7">
        <v>676</v>
      </c>
      <c r="I8" s="7">
        <v>291</v>
      </c>
      <c r="J8" s="3">
        <f t="shared" si="0"/>
        <v>0.67600000000000005</v>
      </c>
      <c r="K8" s="3">
        <f t="shared" si="1"/>
        <v>0.29099999999999998</v>
      </c>
      <c r="L8" s="3">
        <f t="shared" si="2"/>
        <v>0.196716</v>
      </c>
      <c r="M8" s="4">
        <f t="shared" si="3"/>
        <v>7.9866695999999999</v>
      </c>
      <c r="N8" s="5">
        <f t="shared" si="4"/>
        <v>0.84981312000000009</v>
      </c>
      <c r="O8" s="4">
        <f t="shared" si="5"/>
        <v>15.9733392</v>
      </c>
      <c r="P8" s="5">
        <f t="shared" si="6"/>
        <v>1.6996262400000002</v>
      </c>
    </row>
    <row r="9" spans="1:16" x14ac:dyDescent="0.25">
      <c r="A9" t="s">
        <v>22</v>
      </c>
      <c r="B9">
        <v>4</v>
      </c>
      <c r="C9" t="s">
        <v>0</v>
      </c>
      <c r="D9" s="1">
        <v>40.6</v>
      </c>
      <c r="E9">
        <v>4.32</v>
      </c>
      <c r="F9" t="s">
        <v>1</v>
      </c>
      <c r="G9" s="7">
        <v>1</v>
      </c>
      <c r="H9" s="7">
        <v>482</v>
      </c>
      <c r="I9" s="7">
        <v>141</v>
      </c>
      <c r="J9" s="3">
        <f t="shared" si="0"/>
        <v>0.48199999999999998</v>
      </c>
      <c r="K9" s="3">
        <f t="shared" si="1"/>
        <v>0.14099999999999999</v>
      </c>
      <c r="L9" s="3">
        <f t="shared" si="2"/>
        <v>6.7961999999999995E-2</v>
      </c>
      <c r="M9" s="4">
        <f t="shared" si="3"/>
        <v>2.7592572</v>
      </c>
      <c r="N9" s="5">
        <f t="shared" si="4"/>
        <v>0.29359584</v>
      </c>
      <c r="O9" s="4">
        <f t="shared" si="5"/>
        <v>2.7592572</v>
      </c>
      <c r="P9" s="5">
        <f t="shared" si="6"/>
        <v>0.29359584</v>
      </c>
    </row>
    <row r="10" spans="1:16" x14ac:dyDescent="0.25">
      <c r="A10" t="s">
        <v>23</v>
      </c>
      <c r="B10">
        <v>5</v>
      </c>
      <c r="C10" t="s">
        <v>0</v>
      </c>
      <c r="D10" s="1">
        <v>40.6</v>
      </c>
      <c r="E10">
        <v>4.32</v>
      </c>
      <c r="F10" t="s">
        <v>1</v>
      </c>
      <c r="G10" s="7">
        <v>2</v>
      </c>
      <c r="H10" s="7">
        <v>524</v>
      </c>
      <c r="I10" s="7">
        <v>234</v>
      </c>
      <c r="J10" s="3">
        <f t="shared" si="0"/>
        <v>0.52400000000000002</v>
      </c>
      <c r="K10" s="3">
        <f t="shared" si="1"/>
        <v>0.23400000000000001</v>
      </c>
      <c r="L10" s="3">
        <f t="shared" si="2"/>
        <v>0.12261600000000002</v>
      </c>
      <c r="M10" s="4">
        <f t="shared" si="3"/>
        <v>4.9782096000000005</v>
      </c>
      <c r="N10" s="5">
        <f t="shared" si="4"/>
        <v>0.52970112000000014</v>
      </c>
      <c r="O10" s="4">
        <f t="shared" si="5"/>
        <v>9.9564192000000009</v>
      </c>
      <c r="P10" s="5">
        <f t="shared" si="6"/>
        <v>1.0594022400000003</v>
      </c>
    </row>
    <row r="11" spans="1:16" x14ac:dyDescent="0.25">
      <c r="A11" t="s">
        <v>24</v>
      </c>
      <c r="C11" t="s">
        <v>0</v>
      </c>
      <c r="D11" s="1">
        <v>40.6</v>
      </c>
      <c r="E11">
        <v>4.32</v>
      </c>
      <c r="F11" t="s">
        <v>1</v>
      </c>
      <c r="G11" s="7">
        <v>1</v>
      </c>
      <c r="H11" s="7">
        <v>400</v>
      </c>
      <c r="I11" s="7">
        <v>327</v>
      </c>
      <c r="J11" s="3">
        <f t="shared" ref="J11" si="7">H11/1000</f>
        <v>0.4</v>
      </c>
      <c r="K11" s="3">
        <f t="shared" ref="K11" si="8">I11/1000</f>
        <v>0.32700000000000001</v>
      </c>
      <c r="L11" s="3">
        <f t="shared" ref="L11" si="9">J11*K11</f>
        <v>0.1308</v>
      </c>
      <c r="M11" s="4">
        <f t="shared" ref="M11" si="10">L11*D11</f>
        <v>5.3104800000000001</v>
      </c>
      <c r="N11" s="5">
        <f t="shared" ref="N11" si="11">L11*E11</f>
        <v>0.565056</v>
      </c>
      <c r="O11" s="4">
        <f t="shared" ref="O11" si="12">M11*G11</f>
        <v>5.3104800000000001</v>
      </c>
      <c r="P11" s="5">
        <f t="shared" ref="P11" si="13">N11*G11</f>
        <v>0.565056</v>
      </c>
    </row>
    <row r="12" spans="1:16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11" t="s">
        <v>44</v>
      </c>
      <c r="O12" s="10"/>
      <c r="P12" s="9">
        <f>SUM(P6:P11)</f>
        <v>6.3738403200000011</v>
      </c>
    </row>
    <row r="13" spans="1:16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11" t="s">
        <v>42</v>
      </c>
      <c r="M13" s="12">
        <v>0.3</v>
      </c>
      <c r="O13" s="10"/>
      <c r="P13" s="9">
        <f>P12*M13</f>
        <v>1.9121520960000002</v>
      </c>
    </row>
    <row r="14" spans="1:16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11" t="s">
        <v>43</v>
      </c>
      <c r="O14" s="10"/>
      <c r="P14" s="13">
        <f>P12-P13</f>
        <v>4.4616882240000013</v>
      </c>
    </row>
    <row r="15" spans="1:16" x14ac:dyDescent="0.25">
      <c r="M15" s="16" t="s">
        <v>77</v>
      </c>
      <c r="N15" s="17"/>
      <c r="O15" s="18">
        <f>SUM(O6:O11)</f>
        <v>59.902295599999995</v>
      </c>
    </row>
    <row r="16" spans="1:16" ht="18.75" x14ac:dyDescent="0.3">
      <c r="A16" s="6" t="s">
        <v>45</v>
      </c>
    </row>
    <row r="17" spans="1:16" x14ac:dyDescent="0.25">
      <c r="A17" s="2" t="s">
        <v>17</v>
      </c>
      <c r="B17" s="2" t="s">
        <v>18</v>
      </c>
      <c r="C17" s="2" t="s">
        <v>3</v>
      </c>
      <c r="D17" s="2" t="s">
        <v>7</v>
      </c>
      <c r="E17" s="2" t="s">
        <v>8</v>
      </c>
      <c r="F17" s="2" t="s">
        <v>2</v>
      </c>
      <c r="G17" s="2" t="s">
        <v>9</v>
      </c>
      <c r="H17" s="2" t="s">
        <v>14</v>
      </c>
      <c r="I17" s="2" t="s">
        <v>15</v>
      </c>
      <c r="J17" s="2" t="s">
        <v>4</v>
      </c>
      <c r="K17" s="2" t="s">
        <v>5</v>
      </c>
      <c r="L17" s="2" t="s">
        <v>6</v>
      </c>
      <c r="M17" s="2" t="s">
        <v>10</v>
      </c>
      <c r="N17" s="2" t="s">
        <v>11</v>
      </c>
      <c r="O17" s="2" t="s">
        <v>12</v>
      </c>
      <c r="P17" s="2" t="s">
        <v>13</v>
      </c>
    </row>
    <row r="18" spans="1:16" x14ac:dyDescent="0.25">
      <c r="A18" t="s">
        <v>26</v>
      </c>
      <c r="B18">
        <v>1</v>
      </c>
      <c r="C18" t="s">
        <v>0</v>
      </c>
      <c r="D18" s="1">
        <v>40.6</v>
      </c>
      <c r="E18">
        <v>4.32</v>
      </c>
      <c r="F18" t="s">
        <v>1</v>
      </c>
      <c r="G18" s="7">
        <v>1</v>
      </c>
      <c r="H18" s="7">
        <v>430</v>
      </c>
      <c r="I18" s="7">
        <v>50</v>
      </c>
      <c r="J18" s="3">
        <f t="shared" ref="J18:K25" si="14">H18/1000</f>
        <v>0.43</v>
      </c>
      <c r="K18" s="3">
        <f t="shared" si="14"/>
        <v>0.05</v>
      </c>
      <c r="L18" s="3">
        <f t="shared" ref="L18:L27" si="15">J18*K18</f>
        <v>2.1500000000000002E-2</v>
      </c>
      <c r="M18" s="4">
        <f t="shared" ref="M18:M26" si="16">L18*D18</f>
        <v>0.87290000000000012</v>
      </c>
      <c r="N18" s="5">
        <f t="shared" ref="N18:N26" si="17">L18*E18</f>
        <v>9.2880000000000018E-2</v>
      </c>
      <c r="O18" s="4">
        <f t="shared" ref="O18:O26" si="18">M18*G18</f>
        <v>0.87290000000000012</v>
      </c>
      <c r="P18" s="5">
        <f t="shared" ref="P18:P26" si="19">N18*G18</f>
        <v>9.2880000000000018E-2</v>
      </c>
    </row>
    <row r="19" spans="1:16" x14ac:dyDescent="0.25">
      <c r="A19" t="s">
        <v>19</v>
      </c>
      <c r="B19">
        <v>2</v>
      </c>
      <c r="C19" t="s">
        <v>0</v>
      </c>
      <c r="D19" s="1">
        <v>40.6</v>
      </c>
      <c r="E19">
        <v>4.32</v>
      </c>
      <c r="F19" t="s">
        <v>1</v>
      </c>
      <c r="G19" s="7">
        <v>1</v>
      </c>
      <c r="H19" s="7">
        <v>1232</v>
      </c>
      <c r="I19" s="7">
        <v>502</v>
      </c>
      <c r="J19" s="3">
        <f t="shared" si="14"/>
        <v>1.232</v>
      </c>
      <c r="K19" s="3">
        <f t="shared" si="14"/>
        <v>0.502</v>
      </c>
      <c r="L19" s="3">
        <f t="shared" si="15"/>
        <v>0.61846400000000001</v>
      </c>
      <c r="M19" s="4">
        <f t="shared" si="16"/>
        <v>25.109638400000001</v>
      </c>
      <c r="N19" s="5">
        <f t="shared" si="17"/>
        <v>2.6717644800000002</v>
      </c>
      <c r="O19" s="4">
        <f t="shared" si="18"/>
        <v>25.109638400000001</v>
      </c>
      <c r="P19" s="5">
        <f t="shared" si="19"/>
        <v>2.6717644800000002</v>
      </c>
    </row>
    <row r="20" spans="1:16" x14ac:dyDescent="0.25">
      <c r="A20" t="s">
        <v>27</v>
      </c>
      <c r="B20">
        <v>3</v>
      </c>
      <c r="C20" t="s">
        <v>0</v>
      </c>
      <c r="D20" s="1">
        <v>40.6</v>
      </c>
      <c r="E20">
        <v>4.32</v>
      </c>
      <c r="F20" t="s">
        <v>1</v>
      </c>
      <c r="G20" s="7">
        <v>1</v>
      </c>
      <c r="H20" s="7">
        <v>487</v>
      </c>
      <c r="I20" s="7">
        <v>221</v>
      </c>
      <c r="J20" s="3">
        <f t="shared" si="14"/>
        <v>0.48699999999999999</v>
      </c>
      <c r="K20" s="3">
        <f t="shared" si="14"/>
        <v>0.221</v>
      </c>
      <c r="L20" s="3">
        <f t="shared" si="15"/>
        <v>0.107627</v>
      </c>
      <c r="M20" s="4">
        <f t="shared" si="16"/>
        <v>4.3696562000000005</v>
      </c>
      <c r="N20" s="5">
        <f t="shared" si="17"/>
        <v>0.46494864000000002</v>
      </c>
      <c r="O20" s="4">
        <f t="shared" si="18"/>
        <v>4.3696562000000005</v>
      </c>
      <c r="P20" s="5">
        <f t="shared" si="19"/>
        <v>0.46494864000000002</v>
      </c>
    </row>
    <row r="21" spans="1:16" x14ac:dyDescent="0.25">
      <c r="A21" t="s">
        <v>28</v>
      </c>
      <c r="B21">
        <v>4</v>
      </c>
      <c r="C21" t="s">
        <v>0</v>
      </c>
      <c r="D21" s="1">
        <v>40.6</v>
      </c>
      <c r="E21">
        <v>4.32</v>
      </c>
      <c r="F21" t="s">
        <v>1</v>
      </c>
      <c r="G21" s="7">
        <v>1</v>
      </c>
      <c r="H21" s="7">
        <v>1232</v>
      </c>
      <c r="I21" s="7">
        <v>450</v>
      </c>
      <c r="J21" s="3">
        <f t="shared" si="14"/>
        <v>1.232</v>
      </c>
      <c r="K21" s="3">
        <f t="shared" si="14"/>
        <v>0.45</v>
      </c>
      <c r="L21" s="3">
        <f t="shared" si="15"/>
        <v>0.5544</v>
      </c>
      <c r="M21" s="4">
        <f t="shared" si="16"/>
        <v>22.50864</v>
      </c>
      <c r="N21" s="5">
        <f t="shared" si="17"/>
        <v>2.3950080000000002</v>
      </c>
      <c r="O21" s="4">
        <f t="shared" si="18"/>
        <v>22.50864</v>
      </c>
      <c r="P21" s="5">
        <f t="shared" si="19"/>
        <v>2.3950080000000002</v>
      </c>
    </row>
    <row r="22" spans="1:16" x14ac:dyDescent="0.25">
      <c r="A22" t="s">
        <v>29</v>
      </c>
      <c r="B22">
        <v>5</v>
      </c>
      <c r="C22" t="s">
        <v>0</v>
      </c>
      <c r="D22" s="1">
        <v>40.6</v>
      </c>
      <c r="E22">
        <v>4.32</v>
      </c>
      <c r="F22" t="s">
        <v>1</v>
      </c>
      <c r="G22" s="7">
        <v>3</v>
      </c>
      <c r="H22" s="7">
        <v>441</v>
      </c>
      <c r="I22" s="7">
        <v>320</v>
      </c>
      <c r="J22" s="3">
        <f t="shared" si="14"/>
        <v>0.441</v>
      </c>
      <c r="K22" s="3">
        <f t="shared" si="14"/>
        <v>0.32</v>
      </c>
      <c r="L22" s="3">
        <f t="shared" si="15"/>
        <v>0.14112</v>
      </c>
      <c r="M22" s="4">
        <f t="shared" si="16"/>
        <v>5.7294720000000003</v>
      </c>
      <c r="N22" s="5">
        <f t="shared" si="17"/>
        <v>0.60963840000000002</v>
      </c>
      <c r="O22" s="4">
        <f t="shared" si="18"/>
        <v>17.188416</v>
      </c>
      <c r="P22" s="5">
        <f t="shared" si="19"/>
        <v>1.8289152</v>
      </c>
    </row>
    <row r="23" spans="1:16" x14ac:dyDescent="0.25">
      <c r="A23" t="s">
        <v>30</v>
      </c>
      <c r="B23">
        <v>6</v>
      </c>
      <c r="C23" t="s">
        <v>0</v>
      </c>
      <c r="D23" s="1">
        <v>40.6</v>
      </c>
      <c r="E23">
        <v>4.32</v>
      </c>
      <c r="F23" t="s">
        <v>1</v>
      </c>
      <c r="G23" s="7">
        <v>5</v>
      </c>
      <c r="H23" s="7">
        <v>502</v>
      </c>
      <c r="I23" s="7">
        <v>442</v>
      </c>
      <c r="J23" s="3">
        <f t="shared" si="14"/>
        <v>0.502</v>
      </c>
      <c r="K23" s="3">
        <f t="shared" si="14"/>
        <v>0.442</v>
      </c>
      <c r="L23" s="3">
        <f t="shared" si="15"/>
        <v>0.221884</v>
      </c>
      <c r="M23" s="4">
        <f t="shared" si="16"/>
        <v>9.0084903999999995</v>
      </c>
      <c r="N23" s="5">
        <f t="shared" si="17"/>
        <v>0.95853888000000009</v>
      </c>
      <c r="O23" s="4">
        <f t="shared" si="18"/>
        <v>45.042451999999997</v>
      </c>
      <c r="P23" s="5">
        <f t="shared" si="19"/>
        <v>4.7926944000000002</v>
      </c>
    </row>
    <row r="24" spans="1:16" x14ac:dyDescent="0.25">
      <c r="B24">
        <v>7</v>
      </c>
      <c r="C24" t="s">
        <v>0</v>
      </c>
      <c r="D24" s="1">
        <v>40.6</v>
      </c>
      <c r="E24">
        <v>4.32</v>
      </c>
      <c r="F24" t="s">
        <v>1</v>
      </c>
      <c r="G24" s="7">
        <v>1</v>
      </c>
      <c r="H24" s="7">
        <v>227</v>
      </c>
      <c r="I24" s="7">
        <v>50</v>
      </c>
      <c r="J24" s="3">
        <f t="shared" si="14"/>
        <v>0.22700000000000001</v>
      </c>
      <c r="K24" s="3">
        <f t="shared" si="14"/>
        <v>0.05</v>
      </c>
      <c r="L24" s="3">
        <f t="shared" si="15"/>
        <v>1.1350000000000001E-2</v>
      </c>
      <c r="M24" s="4">
        <f t="shared" si="16"/>
        <v>0.46081000000000005</v>
      </c>
      <c r="N24" s="5">
        <f t="shared" si="17"/>
        <v>4.9032000000000006E-2</v>
      </c>
      <c r="O24" s="4">
        <f t="shared" si="18"/>
        <v>0.46081000000000005</v>
      </c>
      <c r="P24" s="5">
        <f t="shared" si="19"/>
        <v>4.9032000000000006E-2</v>
      </c>
    </row>
    <row r="25" spans="1:16" x14ac:dyDescent="0.25">
      <c r="B25">
        <v>8</v>
      </c>
      <c r="C25" t="s">
        <v>0</v>
      </c>
      <c r="D25" s="1">
        <v>40.6</v>
      </c>
      <c r="E25">
        <v>4.32</v>
      </c>
      <c r="F25" t="s">
        <v>1</v>
      </c>
      <c r="G25" s="7">
        <v>3</v>
      </c>
      <c r="H25" s="7">
        <v>320</v>
      </c>
      <c r="I25" s="7">
        <v>50</v>
      </c>
      <c r="J25" s="3">
        <f t="shared" si="14"/>
        <v>0.32</v>
      </c>
      <c r="K25" s="3">
        <f t="shared" si="14"/>
        <v>0.05</v>
      </c>
      <c r="L25" s="3">
        <f t="shared" si="15"/>
        <v>1.6E-2</v>
      </c>
      <c r="M25" s="4">
        <f t="shared" si="16"/>
        <v>0.64960000000000007</v>
      </c>
      <c r="N25" s="5">
        <f t="shared" si="17"/>
        <v>6.9120000000000001E-2</v>
      </c>
      <c r="O25" s="4">
        <f t="shared" si="18"/>
        <v>1.9488000000000003</v>
      </c>
      <c r="P25" s="5">
        <f t="shared" si="19"/>
        <v>0.20735999999999999</v>
      </c>
    </row>
    <row r="26" spans="1:16" x14ac:dyDescent="0.25">
      <c r="A26" t="s">
        <v>31</v>
      </c>
      <c r="B26">
        <v>9</v>
      </c>
      <c r="C26" t="s">
        <v>16</v>
      </c>
      <c r="D26" s="1">
        <v>52.9</v>
      </c>
      <c r="E26">
        <v>6.48</v>
      </c>
      <c r="F26" t="s">
        <v>1</v>
      </c>
      <c r="G26" s="7">
        <v>1</v>
      </c>
      <c r="H26" s="7">
        <v>1223</v>
      </c>
      <c r="I26" s="7">
        <v>440</v>
      </c>
      <c r="J26" s="3">
        <f t="shared" ref="J26:K27" si="20">H26/1000</f>
        <v>1.2230000000000001</v>
      </c>
      <c r="K26" s="3">
        <f t="shared" si="20"/>
        <v>0.44</v>
      </c>
      <c r="L26" s="3">
        <f t="shared" si="15"/>
        <v>0.53812000000000004</v>
      </c>
      <c r="M26" s="4">
        <f t="shared" si="16"/>
        <v>28.466548000000003</v>
      </c>
      <c r="N26" s="5">
        <f t="shared" si="17"/>
        <v>3.4870176000000006</v>
      </c>
      <c r="O26" s="4">
        <f t="shared" si="18"/>
        <v>28.466548000000003</v>
      </c>
      <c r="P26" s="5">
        <f t="shared" si="19"/>
        <v>3.4870176000000006</v>
      </c>
    </row>
    <row r="27" spans="1:16" x14ac:dyDescent="0.25">
      <c r="A27" t="s">
        <v>73</v>
      </c>
      <c r="B27">
        <v>10</v>
      </c>
      <c r="C27" t="s">
        <v>72</v>
      </c>
      <c r="D27" s="1">
        <v>2.17</v>
      </c>
      <c r="E27">
        <v>7.6999999999999999E-2</v>
      </c>
      <c r="G27" s="7">
        <v>6</v>
      </c>
      <c r="H27" s="7">
        <v>432</v>
      </c>
      <c r="I27" s="7"/>
      <c r="J27" s="3">
        <f>H27/1000</f>
        <v>0.432</v>
      </c>
      <c r="K27" s="3">
        <f t="shared" si="20"/>
        <v>0</v>
      </c>
      <c r="L27" s="3">
        <f t="shared" si="15"/>
        <v>0</v>
      </c>
      <c r="M27" s="4">
        <f>J27*D27</f>
        <v>0.93743999999999994</v>
      </c>
      <c r="N27" s="5">
        <f>J27*E27</f>
        <v>3.3264000000000002E-2</v>
      </c>
      <c r="O27" s="4">
        <f>M27*G27</f>
        <v>5.6246399999999994</v>
      </c>
      <c r="P27" s="5">
        <f>N27*G27</f>
        <v>0.19958400000000001</v>
      </c>
    </row>
    <row r="28" spans="1:16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11" t="s">
        <v>44</v>
      </c>
      <c r="O28" s="10"/>
      <c r="P28" s="9">
        <f>SUM(P18:P27)</f>
        <v>16.189204320000002</v>
      </c>
    </row>
    <row r="29" spans="1:16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11" t="s">
        <v>42</v>
      </c>
      <c r="M29" s="12">
        <v>0.3</v>
      </c>
      <c r="O29" s="10"/>
      <c r="P29" s="9">
        <f>P28*M29</f>
        <v>4.8567612960000002</v>
      </c>
    </row>
    <row r="30" spans="1:16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11" t="s">
        <v>43</v>
      </c>
      <c r="O30" s="10"/>
      <c r="P30" s="13">
        <f>P28-P29</f>
        <v>11.332443024000002</v>
      </c>
    </row>
    <row r="31" spans="1:16" x14ac:dyDescent="0.25">
      <c r="M31" s="16" t="s">
        <v>77</v>
      </c>
      <c r="N31" s="17"/>
      <c r="O31" s="18">
        <f>SUM(O18:O27)</f>
        <v>151.59250059999999</v>
      </c>
    </row>
    <row r="32" spans="1:16" ht="18.75" x14ac:dyDescent="0.3">
      <c r="A32" s="6" t="s">
        <v>62</v>
      </c>
    </row>
    <row r="33" spans="1:16" x14ac:dyDescent="0.25">
      <c r="A33" s="2" t="s">
        <v>17</v>
      </c>
      <c r="B33" s="2" t="s">
        <v>18</v>
      </c>
      <c r="C33" s="2" t="s">
        <v>3</v>
      </c>
      <c r="D33" s="2" t="s">
        <v>7</v>
      </c>
      <c r="E33" s="2" t="s">
        <v>8</v>
      </c>
      <c r="F33" s="2" t="s">
        <v>2</v>
      </c>
      <c r="G33" s="2" t="s">
        <v>9</v>
      </c>
      <c r="H33" s="2" t="s">
        <v>14</v>
      </c>
      <c r="I33" s="2" t="s">
        <v>15</v>
      </c>
      <c r="J33" s="2" t="s">
        <v>4</v>
      </c>
      <c r="K33" s="2" t="s">
        <v>5</v>
      </c>
      <c r="L33" s="2" t="s">
        <v>6</v>
      </c>
      <c r="M33" s="2" t="s">
        <v>10</v>
      </c>
      <c r="N33" s="2" t="s">
        <v>11</v>
      </c>
      <c r="O33" s="2" t="s">
        <v>12</v>
      </c>
      <c r="P33" s="2" t="s">
        <v>13</v>
      </c>
    </row>
    <row r="34" spans="1:16" x14ac:dyDescent="0.25">
      <c r="A34" t="s">
        <v>71</v>
      </c>
      <c r="B34">
        <v>1</v>
      </c>
      <c r="C34" t="s">
        <v>0</v>
      </c>
      <c r="D34" s="1">
        <v>28.9</v>
      </c>
      <c r="E34">
        <v>4.32</v>
      </c>
      <c r="F34" t="s">
        <v>1</v>
      </c>
      <c r="G34" s="7">
        <v>1</v>
      </c>
      <c r="H34" s="7">
        <v>432</v>
      </c>
      <c r="I34" s="7">
        <v>50</v>
      </c>
      <c r="J34" s="3">
        <f t="shared" ref="J34:K44" si="21">H34/1000</f>
        <v>0.432</v>
      </c>
      <c r="K34" s="3">
        <f t="shared" si="21"/>
        <v>0.05</v>
      </c>
      <c r="L34" s="3">
        <f t="shared" ref="L34:L45" si="22">J34*K34</f>
        <v>2.1600000000000001E-2</v>
      </c>
      <c r="M34" s="4">
        <f t="shared" ref="M34:M45" si="23">L34*D34</f>
        <v>0.62424000000000002</v>
      </c>
      <c r="N34" s="5">
        <f t="shared" ref="N34:N45" si="24">L34*E34</f>
        <v>9.3312000000000006E-2</v>
      </c>
      <c r="O34" s="4">
        <f t="shared" ref="O34:O45" si="25">M34*G34</f>
        <v>0.62424000000000002</v>
      </c>
      <c r="P34" s="5">
        <f t="shared" ref="P34:P45" si="26">N34*G34</f>
        <v>9.3312000000000006E-2</v>
      </c>
    </row>
    <row r="35" spans="1:16" x14ac:dyDescent="0.25">
      <c r="A35" t="s">
        <v>70</v>
      </c>
      <c r="B35">
        <v>2</v>
      </c>
      <c r="C35" t="s">
        <v>0</v>
      </c>
      <c r="D35" s="1">
        <v>28.9</v>
      </c>
      <c r="E35">
        <v>4.32</v>
      </c>
      <c r="F35" t="s">
        <v>1</v>
      </c>
      <c r="G35" s="7">
        <v>1</v>
      </c>
      <c r="H35" s="7">
        <v>625</v>
      </c>
      <c r="I35" s="7">
        <v>511</v>
      </c>
      <c r="J35" s="3">
        <f t="shared" si="21"/>
        <v>0.625</v>
      </c>
      <c r="K35" s="3">
        <f t="shared" si="21"/>
        <v>0.51100000000000001</v>
      </c>
      <c r="L35" s="3">
        <f t="shared" si="22"/>
        <v>0.31937500000000002</v>
      </c>
      <c r="M35" s="4">
        <f t="shared" si="23"/>
        <v>9.2299375000000001</v>
      </c>
      <c r="N35" s="5">
        <f t="shared" si="24"/>
        <v>1.3797000000000001</v>
      </c>
      <c r="O35" s="4">
        <f t="shared" si="25"/>
        <v>9.2299375000000001</v>
      </c>
      <c r="P35" s="5">
        <f t="shared" si="26"/>
        <v>1.3797000000000001</v>
      </c>
    </row>
    <row r="36" spans="1:16" x14ac:dyDescent="0.25">
      <c r="A36" t="s">
        <v>26</v>
      </c>
      <c r="B36">
        <v>3</v>
      </c>
      <c r="C36" t="s">
        <v>0</v>
      </c>
      <c r="D36" s="1">
        <v>28.9</v>
      </c>
      <c r="E36">
        <v>4.32</v>
      </c>
      <c r="F36" t="s">
        <v>1</v>
      </c>
      <c r="G36" s="7">
        <v>4</v>
      </c>
      <c r="H36" s="7">
        <v>320</v>
      </c>
      <c r="I36" s="7">
        <v>50</v>
      </c>
      <c r="J36" s="3">
        <f t="shared" si="21"/>
        <v>0.32</v>
      </c>
      <c r="K36" s="3">
        <f t="shared" si="21"/>
        <v>0.05</v>
      </c>
      <c r="L36" s="3">
        <f t="shared" si="22"/>
        <v>1.6E-2</v>
      </c>
      <c r="M36" s="4">
        <f t="shared" si="23"/>
        <v>0.46239999999999998</v>
      </c>
      <c r="N36" s="5">
        <f t="shared" si="24"/>
        <v>6.9120000000000001E-2</v>
      </c>
      <c r="O36" s="4">
        <f t="shared" si="25"/>
        <v>1.8495999999999999</v>
      </c>
      <c r="P36" s="5">
        <f t="shared" si="26"/>
        <v>0.27648</v>
      </c>
    </row>
    <row r="37" spans="1:16" x14ac:dyDescent="0.25">
      <c r="A37" t="s">
        <v>19</v>
      </c>
      <c r="B37">
        <v>4</v>
      </c>
      <c r="C37" t="s">
        <v>0</v>
      </c>
      <c r="D37" s="1">
        <v>28.9</v>
      </c>
      <c r="E37">
        <v>4.32</v>
      </c>
      <c r="F37" t="s">
        <v>1</v>
      </c>
      <c r="G37" s="7">
        <v>1</v>
      </c>
      <c r="H37" s="7">
        <v>1932</v>
      </c>
      <c r="I37" s="7">
        <v>511</v>
      </c>
      <c r="J37" s="3">
        <f t="shared" si="21"/>
        <v>1.9319999999999999</v>
      </c>
      <c r="K37" s="3">
        <f t="shared" si="21"/>
        <v>0.51100000000000001</v>
      </c>
      <c r="L37" s="3">
        <f t="shared" si="22"/>
        <v>0.98725200000000002</v>
      </c>
      <c r="M37" s="4">
        <f t="shared" si="23"/>
        <v>28.531582799999999</v>
      </c>
      <c r="N37" s="5">
        <f t="shared" si="24"/>
        <v>4.2649286399999999</v>
      </c>
      <c r="O37" s="4">
        <f t="shared" si="25"/>
        <v>28.531582799999999</v>
      </c>
      <c r="P37" s="5">
        <f t="shared" si="26"/>
        <v>4.2649286399999999</v>
      </c>
    </row>
    <row r="38" spans="1:16" x14ac:dyDescent="0.25">
      <c r="A38" t="s">
        <v>69</v>
      </c>
      <c r="B38">
        <v>5</v>
      </c>
      <c r="C38" t="s">
        <v>0</v>
      </c>
      <c r="D38" s="1">
        <v>28.9</v>
      </c>
      <c r="E38">
        <v>4.32</v>
      </c>
      <c r="F38" t="s">
        <v>1</v>
      </c>
      <c r="G38" s="7">
        <v>1</v>
      </c>
      <c r="H38" s="7">
        <v>191</v>
      </c>
      <c r="I38" s="7">
        <v>261</v>
      </c>
      <c r="J38" s="3">
        <f t="shared" si="21"/>
        <v>0.191</v>
      </c>
      <c r="K38" s="3">
        <f t="shared" si="21"/>
        <v>0.26100000000000001</v>
      </c>
      <c r="L38" s="3">
        <f t="shared" si="22"/>
        <v>4.9850999999999999E-2</v>
      </c>
      <c r="M38" s="4">
        <f t="shared" si="23"/>
        <v>1.4406938999999999</v>
      </c>
      <c r="N38" s="5">
        <f t="shared" si="24"/>
        <v>0.21535632000000002</v>
      </c>
      <c r="O38" s="4">
        <f t="shared" si="25"/>
        <v>1.4406938999999999</v>
      </c>
      <c r="P38" s="5">
        <f t="shared" si="26"/>
        <v>0.21535632000000002</v>
      </c>
    </row>
    <row r="39" spans="1:16" x14ac:dyDescent="0.25">
      <c r="A39" t="s">
        <v>28</v>
      </c>
      <c r="B39">
        <v>6</v>
      </c>
      <c r="C39" t="s">
        <v>0</v>
      </c>
      <c r="D39" s="1">
        <v>28.9</v>
      </c>
      <c r="E39">
        <v>4.32</v>
      </c>
      <c r="F39" t="s">
        <v>1</v>
      </c>
      <c r="G39" s="7">
        <v>1</v>
      </c>
      <c r="H39" s="7">
        <v>1325</v>
      </c>
      <c r="I39" s="7">
        <v>415</v>
      </c>
      <c r="J39" s="3">
        <f t="shared" si="21"/>
        <v>1.325</v>
      </c>
      <c r="K39" s="3">
        <f t="shared" si="21"/>
        <v>0.41499999999999998</v>
      </c>
      <c r="L39" s="3">
        <f t="shared" si="22"/>
        <v>0.549875</v>
      </c>
      <c r="M39" s="4">
        <f t="shared" si="23"/>
        <v>15.891387499999999</v>
      </c>
      <c r="N39" s="5">
        <f t="shared" si="24"/>
        <v>2.3754600000000003</v>
      </c>
      <c r="O39" s="4">
        <f t="shared" si="25"/>
        <v>15.891387499999999</v>
      </c>
      <c r="P39" s="5">
        <f t="shared" si="26"/>
        <v>2.3754600000000003</v>
      </c>
    </row>
    <row r="40" spans="1:16" x14ac:dyDescent="0.25">
      <c r="A40" t="s">
        <v>29</v>
      </c>
      <c r="B40">
        <v>7</v>
      </c>
      <c r="C40" t="s">
        <v>0</v>
      </c>
      <c r="D40" s="1">
        <v>28.9</v>
      </c>
      <c r="E40">
        <v>4.32</v>
      </c>
      <c r="F40" t="s">
        <v>1</v>
      </c>
      <c r="G40" s="7">
        <v>4</v>
      </c>
      <c r="H40" s="7">
        <v>441</v>
      </c>
      <c r="I40" s="7">
        <v>320</v>
      </c>
      <c r="J40" s="3">
        <f t="shared" si="21"/>
        <v>0.441</v>
      </c>
      <c r="K40" s="3">
        <f t="shared" si="21"/>
        <v>0.32</v>
      </c>
      <c r="L40" s="3">
        <f t="shared" si="22"/>
        <v>0.14112</v>
      </c>
      <c r="M40" s="4">
        <f t="shared" si="23"/>
        <v>4.0783679999999993</v>
      </c>
      <c r="N40" s="5">
        <f t="shared" si="24"/>
        <v>0.60963840000000002</v>
      </c>
      <c r="O40" s="4">
        <f t="shared" si="25"/>
        <v>16.313471999999997</v>
      </c>
      <c r="P40" s="5">
        <f t="shared" si="26"/>
        <v>2.4385536000000001</v>
      </c>
    </row>
    <row r="41" spans="1:16" x14ac:dyDescent="0.25">
      <c r="A41" t="s">
        <v>67</v>
      </c>
      <c r="B41">
        <v>8</v>
      </c>
      <c r="C41" t="s">
        <v>0</v>
      </c>
      <c r="D41" s="1">
        <v>28.9</v>
      </c>
      <c r="E41">
        <v>4.32</v>
      </c>
      <c r="F41" t="s">
        <v>1</v>
      </c>
      <c r="G41" s="7">
        <v>4</v>
      </c>
      <c r="H41" s="7">
        <v>502</v>
      </c>
      <c r="I41" s="7">
        <v>441</v>
      </c>
      <c r="J41" s="3">
        <f t="shared" si="21"/>
        <v>0.502</v>
      </c>
      <c r="K41" s="3">
        <f t="shared" si="21"/>
        <v>0.441</v>
      </c>
      <c r="L41" s="3">
        <f t="shared" si="22"/>
        <v>0.221382</v>
      </c>
      <c r="M41" s="4">
        <f t="shared" si="23"/>
        <v>6.3979397999999996</v>
      </c>
      <c r="N41" s="5">
        <f t="shared" si="24"/>
        <v>0.95637024000000004</v>
      </c>
      <c r="O41" s="4">
        <f t="shared" si="25"/>
        <v>25.591759199999998</v>
      </c>
      <c r="P41" s="5">
        <f t="shared" si="26"/>
        <v>3.8254809600000002</v>
      </c>
    </row>
    <row r="42" spans="1:16" x14ac:dyDescent="0.25">
      <c r="A42" t="s">
        <v>68</v>
      </c>
      <c r="B42">
        <v>9</v>
      </c>
      <c r="C42" t="s">
        <v>0</v>
      </c>
      <c r="D42" s="1">
        <v>28.9</v>
      </c>
      <c r="E42">
        <v>4.32</v>
      </c>
      <c r="F42" t="s">
        <v>1</v>
      </c>
      <c r="G42" s="7">
        <v>1</v>
      </c>
      <c r="H42" s="7">
        <v>187</v>
      </c>
      <c r="I42" s="7">
        <v>441</v>
      </c>
      <c r="J42" s="3">
        <f t="shared" ref="J42" si="27">H42/1000</f>
        <v>0.187</v>
      </c>
      <c r="K42" s="3">
        <f t="shared" ref="K42" si="28">I42/1000</f>
        <v>0.441</v>
      </c>
      <c r="L42" s="3">
        <f t="shared" ref="L42" si="29">J42*K42</f>
        <v>8.2466999999999999E-2</v>
      </c>
      <c r="M42" s="4">
        <f t="shared" ref="M42" si="30">L42*D42</f>
        <v>2.3832963</v>
      </c>
      <c r="N42" s="5">
        <f t="shared" ref="N42" si="31">L42*E42</f>
        <v>0.35625744000000004</v>
      </c>
      <c r="O42" s="4">
        <f t="shared" ref="O42" si="32">M42*G42</f>
        <v>2.3832963</v>
      </c>
      <c r="P42" s="5">
        <f t="shared" ref="P42" si="33">N42*G42</f>
        <v>0.35625744000000004</v>
      </c>
    </row>
    <row r="43" spans="1:16" x14ac:dyDescent="0.25">
      <c r="A43" t="s">
        <v>66</v>
      </c>
      <c r="B43">
        <v>10</v>
      </c>
      <c r="C43" t="s">
        <v>0</v>
      </c>
      <c r="D43" s="1">
        <v>28.9</v>
      </c>
      <c r="E43">
        <v>4.32</v>
      </c>
      <c r="F43" t="s">
        <v>1</v>
      </c>
      <c r="G43" s="7">
        <v>1</v>
      </c>
      <c r="H43" s="7">
        <v>502</v>
      </c>
      <c r="I43" s="7">
        <v>450</v>
      </c>
      <c r="J43" s="3">
        <f t="shared" si="21"/>
        <v>0.502</v>
      </c>
      <c r="K43" s="3">
        <f t="shared" si="21"/>
        <v>0.45</v>
      </c>
      <c r="L43" s="3">
        <f t="shared" si="22"/>
        <v>0.22590000000000002</v>
      </c>
      <c r="M43" s="4">
        <f t="shared" si="23"/>
        <v>6.5285099999999998</v>
      </c>
      <c r="N43" s="5">
        <f t="shared" si="24"/>
        <v>0.97588800000000009</v>
      </c>
      <c r="O43" s="4">
        <f t="shared" si="25"/>
        <v>6.5285099999999998</v>
      </c>
      <c r="P43" s="5">
        <f t="shared" si="26"/>
        <v>0.97588800000000009</v>
      </c>
    </row>
    <row r="44" spans="1:16" x14ac:dyDescent="0.25">
      <c r="A44" t="s">
        <v>65</v>
      </c>
      <c r="B44">
        <v>11</v>
      </c>
      <c r="C44" t="s">
        <v>0</v>
      </c>
      <c r="D44" s="1">
        <v>28.9</v>
      </c>
      <c r="E44">
        <v>4.32</v>
      </c>
      <c r="F44" t="s">
        <v>1</v>
      </c>
      <c r="G44" s="7">
        <v>1</v>
      </c>
      <c r="H44" s="7">
        <v>511</v>
      </c>
      <c r="I44" s="7">
        <v>432</v>
      </c>
      <c r="J44" s="3">
        <f t="shared" si="21"/>
        <v>0.51100000000000001</v>
      </c>
      <c r="K44" s="3">
        <f t="shared" si="21"/>
        <v>0.432</v>
      </c>
      <c r="L44" s="3">
        <f t="shared" si="22"/>
        <v>0.220752</v>
      </c>
      <c r="M44" s="4">
        <f t="shared" si="23"/>
        <v>6.3797328000000002</v>
      </c>
      <c r="N44" s="5">
        <f t="shared" si="24"/>
        <v>0.95364864000000005</v>
      </c>
      <c r="O44" s="4">
        <f t="shared" si="25"/>
        <v>6.3797328000000002</v>
      </c>
      <c r="P44" s="5">
        <f t="shared" si="26"/>
        <v>0.95364864000000005</v>
      </c>
    </row>
    <row r="45" spans="1:16" x14ac:dyDescent="0.25">
      <c r="A45" t="s">
        <v>63</v>
      </c>
      <c r="B45">
        <v>12</v>
      </c>
      <c r="C45" t="s">
        <v>16</v>
      </c>
      <c r="D45" s="1">
        <v>52.9</v>
      </c>
      <c r="E45">
        <v>6.48</v>
      </c>
      <c r="F45" t="s">
        <v>1</v>
      </c>
      <c r="G45" s="7">
        <v>1</v>
      </c>
      <c r="H45" s="7">
        <v>1325</v>
      </c>
      <c r="I45" s="7">
        <v>441</v>
      </c>
      <c r="J45" s="3">
        <f t="shared" ref="J45:K45" si="34">H45/1000</f>
        <v>1.325</v>
      </c>
      <c r="K45" s="3">
        <f t="shared" si="34"/>
        <v>0.441</v>
      </c>
      <c r="L45" s="3">
        <f t="shared" si="22"/>
        <v>0.58432499999999998</v>
      </c>
      <c r="M45" s="4">
        <f t="shared" si="23"/>
        <v>30.910792499999999</v>
      </c>
      <c r="N45" s="5">
        <f t="shared" si="24"/>
        <v>3.7864260000000001</v>
      </c>
      <c r="O45" s="4">
        <f t="shared" si="25"/>
        <v>30.910792499999999</v>
      </c>
      <c r="P45" s="5">
        <f t="shared" si="26"/>
        <v>3.7864260000000001</v>
      </c>
    </row>
    <row r="46" spans="1:16" x14ac:dyDescent="0.25">
      <c r="A46" t="s">
        <v>64</v>
      </c>
      <c r="B46">
        <v>13</v>
      </c>
      <c r="C46" t="s">
        <v>16</v>
      </c>
      <c r="D46" s="1">
        <v>52.9</v>
      </c>
      <c r="E46">
        <v>6.48</v>
      </c>
      <c r="F46" t="s">
        <v>1</v>
      </c>
      <c r="G46" s="7">
        <v>1</v>
      </c>
      <c r="H46" s="7">
        <v>617</v>
      </c>
      <c r="I46" s="7">
        <v>432</v>
      </c>
      <c r="J46" s="3">
        <f t="shared" ref="J46" si="35">H46/1000</f>
        <v>0.61699999999999999</v>
      </c>
      <c r="K46" s="3">
        <f t="shared" ref="K46" si="36">I46/1000</f>
        <v>0.432</v>
      </c>
      <c r="L46" s="3">
        <f t="shared" ref="L46" si="37">J46*K46</f>
        <v>0.266544</v>
      </c>
      <c r="M46" s="4">
        <f t="shared" ref="M46" si="38">L46*D46</f>
        <v>14.1001776</v>
      </c>
      <c r="N46" s="5">
        <f t="shared" ref="N46" si="39">L46*E46</f>
        <v>1.72720512</v>
      </c>
      <c r="O46" s="4">
        <f t="shared" ref="O46" si="40">M46*G46</f>
        <v>14.1001776</v>
      </c>
      <c r="P46" s="5">
        <f t="shared" ref="P46" si="41">N46*G46</f>
        <v>1.72720512</v>
      </c>
    </row>
    <row r="47" spans="1:16" x14ac:dyDescent="0.25">
      <c r="A47" t="s">
        <v>80</v>
      </c>
      <c r="B47" s="20"/>
      <c r="C47" t="s">
        <v>16</v>
      </c>
      <c r="D47" s="1">
        <v>52.9</v>
      </c>
      <c r="E47">
        <v>6.48</v>
      </c>
      <c r="F47" t="s">
        <v>1</v>
      </c>
      <c r="G47" s="7">
        <v>1</v>
      </c>
      <c r="H47" s="7">
        <v>1960</v>
      </c>
      <c r="I47" s="7">
        <v>440</v>
      </c>
      <c r="J47" s="3">
        <f t="shared" ref="J47" si="42">H47/1000</f>
        <v>1.96</v>
      </c>
      <c r="K47" s="3">
        <f t="shared" ref="K47" si="43">I47/1000</f>
        <v>0.44</v>
      </c>
      <c r="L47" s="3">
        <f t="shared" ref="L47" si="44">J47*K47</f>
        <v>0.86239999999999994</v>
      </c>
      <c r="M47" s="4">
        <f t="shared" ref="M47" si="45">L47*D47</f>
        <v>45.620959999999997</v>
      </c>
      <c r="N47" s="5">
        <f t="shared" ref="N47" si="46">L47*E47</f>
        <v>5.5883520000000004</v>
      </c>
      <c r="O47" s="4">
        <f t="shared" ref="O47" si="47">M47*G47</f>
        <v>45.620959999999997</v>
      </c>
      <c r="P47" s="5">
        <f t="shared" ref="P47" si="48">N47*G47</f>
        <v>5.5883520000000004</v>
      </c>
    </row>
    <row r="48" spans="1:16" x14ac:dyDescent="0.25">
      <c r="A48" t="s">
        <v>73</v>
      </c>
      <c r="B48">
        <v>14</v>
      </c>
      <c r="C48" t="s">
        <v>72</v>
      </c>
      <c r="D48" s="1">
        <v>2.17</v>
      </c>
      <c r="E48">
        <v>7.6999999999999999E-2</v>
      </c>
      <c r="G48" s="7">
        <v>8</v>
      </c>
      <c r="H48" s="7">
        <v>432</v>
      </c>
      <c r="I48" s="7"/>
      <c r="J48" s="3">
        <f>H48/1000</f>
        <v>0.432</v>
      </c>
      <c r="K48" s="3">
        <f t="shared" ref="K48" si="49">I48/1000</f>
        <v>0</v>
      </c>
      <c r="L48" s="3">
        <f t="shared" ref="L48" si="50">J48*K48</f>
        <v>0</v>
      </c>
      <c r="M48" s="4">
        <f>J48*D48</f>
        <v>0.93743999999999994</v>
      </c>
      <c r="N48" s="5">
        <f>J48*E48</f>
        <v>3.3264000000000002E-2</v>
      </c>
      <c r="O48" s="4">
        <f>M48*G48</f>
        <v>7.4995199999999995</v>
      </c>
      <c r="P48" s="5">
        <f>N48*G48</f>
        <v>0.26611200000000002</v>
      </c>
    </row>
    <row r="49" spans="1:16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11" t="s">
        <v>44</v>
      </c>
      <c r="O49" s="10"/>
      <c r="P49" s="9">
        <f>SUM(P34:P48)</f>
        <v>28.52316072</v>
      </c>
    </row>
    <row r="50" spans="1:16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11" t="s">
        <v>42</v>
      </c>
      <c r="M50" s="12">
        <v>0.3</v>
      </c>
      <c r="O50" s="10"/>
      <c r="P50" s="9">
        <f>P49*M50</f>
        <v>8.5569482160000003</v>
      </c>
    </row>
    <row r="51" spans="1:16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11" t="s">
        <v>43</v>
      </c>
      <c r="O51" s="10"/>
      <c r="P51" s="13">
        <f>P49-P50</f>
        <v>19.966212503999998</v>
      </c>
    </row>
    <row r="52" spans="1:16" x14ac:dyDescent="0.25">
      <c r="M52" s="16" t="s">
        <v>77</v>
      </c>
      <c r="N52" s="17"/>
      <c r="O52" s="18">
        <f>SUM(O34:O48)</f>
        <v>212.89566209999998</v>
      </c>
    </row>
    <row r="53" spans="1:16" ht="18.75" x14ac:dyDescent="0.3">
      <c r="A53" s="6" t="s">
        <v>40</v>
      </c>
    </row>
    <row r="54" spans="1:16" x14ac:dyDescent="0.25">
      <c r="A54" s="2" t="s">
        <v>17</v>
      </c>
      <c r="B54" s="2" t="s">
        <v>18</v>
      </c>
      <c r="C54" s="2" t="s">
        <v>3</v>
      </c>
      <c r="D54" s="2" t="s">
        <v>7</v>
      </c>
      <c r="E54" s="2" t="s">
        <v>8</v>
      </c>
      <c r="F54" s="2" t="s">
        <v>2</v>
      </c>
      <c r="G54" s="2" t="s">
        <v>9</v>
      </c>
      <c r="H54" s="2" t="s">
        <v>14</v>
      </c>
      <c r="I54" s="2" t="s">
        <v>15</v>
      </c>
      <c r="J54" s="2" t="s">
        <v>4</v>
      </c>
      <c r="K54" s="2" t="s">
        <v>5</v>
      </c>
      <c r="L54" s="2" t="s">
        <v>6</v>
      </c>
      <c r="M54" s="2" t="s">
        <v>10</v>
      </c>
      <c r="N54" s="2" t="s">
        <v>11</v>
      </c>
      <c r="O54" s="2" t="s">
        <v>12</v>
      </c>
      <c r="P54" s="2" t="s">
        <v>13</v>
      </c>
    </row>
    <row r="55" spans="1:16" x14ac:dyDescent="0.25">
      <c r="A55" t="s">
        <v>32</v>
      </c>
      <c r="B55">
        <v>1</v>
      </c>
      <c r="C55" t="s">
        <v>0</v>
      </c>
      <c r="D55" s="1">
        <v>40.6</v>
      </c>
      <c r="E55">
        <v>4.32</v>
      </c>
      <c r="F55" t="s">
        <v>1</v>
      </c>
      <c r="G55" s="7">
        <v>1</v>
      </c>
      <c r="H55" s="7">
        <v>787</v>
      </c>
      <c r="I55" s="7">
        <v>482</v>
      </c>
      <c r="J55" s="3">
        <f>H55/1000</f>
        <v>0.78700000000000003</v>
      </c>
      <c r="K55" s="3">
        <f>I55/1000</f>
        <v>0.48199999999999998</v>
      </c>
      <c r="L55" s="3">
        <f>J55*K55</f>
        <v>0.379334</v>
      </c>
      <c r="M55" s="4">
        <f>L55*D55</f>
        <v>15.400960400000001</v>
      </c>
      <c r="N55" s="5">
        <f>L55*E55</f>
        <v>1.6387228800000002</v>
      </c>
      <c r="O55" s="4">
        <f>M55*G55</f>
        <v>15.400960400000001</v>
      </c>
      <c r="P55" s="5">
        <f>N55*G55</f>
        <v>1.6387228800000002</v>
      </c>
    </row>
    <row r="56" spans="1:16" x14ac:dyDescent="0.25">
      <c r="B56">
        <v>2</v>
      </c>
      <c r="C56" t="s">
        <v>0</v>
      </c>
      <c r="D56" s="1">
        <v>40.6</v>
      </c>
      <c r="E56">
        <v>4.32</v>
      </c>
      <c r="F56" t="s">
        <v>1</v>
      </c>
      <c r="G56" s="7">
        <v>1</v>
      </c>
      <c r="H56" s="7">
        <v>787</v>
      </c>
      <c r="I56" s="7">
        <v>450</v>
      </c>
      <c r="J56" s="3">
        <f t="shared" ref="J56:K71" si="51">H56/1000</f>
        <v>0.78700000000000003</v>
      </c>
      <c r="K56" s="3">
        <f t="shared" si="51"/>
        <v>0.45</v>
      </c>
      <c r="L56" s="3">
        <f t="shared" ref="L56:L72" si="52">J56*K56</f>
        <v>0.35415000000000002</v>
      </c>
      <c r="M56" s="4">
        <f t="shared" ref="M56:M72" si="53">L56*D56</f>
        <v>14.378490000000001</v>
      </c>
      <c r="N56" s="5">
        <f t="shared" ref="N56:N72" si="54">L56*E56</f>
        <v>1.5299280000000002</v>
      </c>
      <c r="O56" s="4">
        <f t="shared" ref="O56:O72" si="55">M56*G56</f>
        <v>14.378490000000001</v>
      </c>
      <c r="P56" s="5">
        <f t="shared" ref="P56:P75" si="56">N56*G56</f>
        <v>1.5299280000000002</v>
      </c>
    </row>
    <row r="57" spans="1:16" x14ac:dyDescent="0.25">
      <c r="B57">
        <v>3</v>
      </c>
      <c r="C57" t="s">
        <v>0</v>
      </c>
      <c r="D57" s="1">
        <v>40.6</v>
      </c>
      <c r="E57">
        <v>4.32</v>
      </c>
      <c r="F57" t="s">
        <v>1</v>
      </c>
      <c r="G57" s="7">
        <v>1</v>
      </c>
      <c r="H57" s="7">
        <v>500</v>
      </c>
      <c r="I57" s="7">
        <v>432</v>
      </c>
      <c r="J57" s="3">
        <f t="shared" si="51"/>
        <v>0.5</v>
      </c>
      <c r="K57" s="3">
        <f t="shared" si="51"/>
        <v>0.432</v>
      </c>
      <c r="L57" s="3">
        <f t="shared" si="52"/>
        <v>0.216</v>
      </c>
      <c r="M57" s="4">
        <f t="shared" si="53"/>
        <v>8.7696000000000005</v>
      </c>
      <c r="N57" s="5">
        <f t="shared" si="54"/>
        <v>0.93312000000000006</v>
      </c>
      <c r="O57" s="4">
        <f t="shared" si="55"/>
        <v>8.7696000000000005</v>
      </c>
      <c r="P57" s="5">
        <f t="shared" si="56"/>
        <v>0.93312000000000006</v>
      </c>
    </row>
    <row r="58" spans="1:16" x14ac:dyDescent="0.25">
      <c r="B58">
        <v>4</v>
      </c>
      <c r="C58" t="s">
        <v>0</v>
      </c>
      <c r="D58" s="1">
        <v>40.6</v>
      </c>
      <c r="E58">
        <v>4.32</v>
      </c>
      <c r="F58" t="s">
        <v>1</v>
      </c>
      <c r="G58" s="7">
        <v>2</v>
      </c>
      <c r="H58" s="7">
        <v>432</v>
      </c>
      <c r="I58" s="7">
        <v>50</v>
      </c>
      <c r="J58" s="3">
        <f t="shared" si="51"/>
        <v>0.432</v>
      </c>
      <c r="K58" s="3">
        <f t="shared" si="51"/>
        <v>0.05</v>
      </c>
      <c r="L58" s="3">
        <f t="shared" si="52"/>
        <v>2.1600000000000001E-2</v>
      </c>
      <c r="M58" s="4">
        <f t="shared" si="53"/>
        <v>0.87696000000000007</v>
      </c>
      <c r="N58" s="5">
        <f t="shared" si="54"/>
        <v>9.3312000000000006E-2</v>
      </c>
      <c r="O58" s="4">
        <f t="shared" si="55"/>
        <v>1.7539200000000001</v>
      </c>
      <c r="P58" s="5">
        <f t="shared" si="56"/>
        <v>0.18662400000000001</v>
      </c>
    </row>
    <row r="59" spans="1:16" x14ac:dyDescent="0.25">
      <c r="B59">
        <v>5</v>
      </c>
      <c r="C59" t="s">
        <v>0</v>
      </c>
      <c r="D59" s="1">
        <v>40.6</v>
      </c>
      <c r="E59">
        <v>4.32</v>
      </c>
      <c r="F59" t="s">
        <v>1</v>
      </c>
      <c r="G59" s="7">
        <v>3</v>
      </c>
      <c r="H59" s="7">
        <v>777</v>
      </c>
      <c r="I59" s="7">
        <v>50</v>
      </c>
      <c r="J59" s="3">
        <f t="shared" si="51"/>
        <v>0.77700000000000002</v>
      </c>
      <c r="K59" s="3">
        <f t="shared" si="51"/>
        <v>0.05</v>
      </c>
      <c r="L59" s="3">
        <f t="shared" si="52"/>
        <v>3.8850000000000003E-2</v>
      </c>
      <c r="M59" s="4">
        <f t="shared" si="53"/>
        <v>1.5773100000000002</v>
      </c>
      <c r="N59" s="5">
        <f t="shared" si="54"/>
        <v>0.16783200000000001</v>
      </c>
      <c r="O59" s="4">
        <f t="shared" si="55"/>
        <v>4.7319300000000002</v>
      </c>
      <c r="P59" s="5">
        <f t="shared" si="56"/>
        <v>0.50349600000000005</v>
      </c>
    </row>
    <row r="60" spans="1:16" x14ac:dyDescent="0.25">
      <c r="B60">
        <v>6</v>
      </c>
      <c r="C60" t="s">
        <v>0</v>
      </c>
      <c r="D60" s="1">
        <v>40.6</v>
      </c>
      <c r="E60">
        <v>4.32</v>
      </c>
      <c r="F60" t="s">
        <v>1</v>
      </c>
      <c r="G60" s="7">
        <v>1</v>
      </c>
      <c r="H60" s="7">
        <v>482</v>
      </c>
      <c r="I60" s="7">
        <v>50</v>
      </c>
      <c r="J60" s="3">
        <f t="shared" si="51"/>
        <v>0.48199999999999998</v>
      </c>
      <c r="K60" s="3">
        <f t="shared" si="51"/>
        <v>0.05</v>
      </c>
      <c r="L60" s="3">
        <f t="shared" si="52"/>
        <v>2.41E-2</v>
      </c>
      <c r="M60" s="4">
        <f t="shared" si="53"/>
        <v>0.97846</v>
      </c>
      <c r="N60" s="5">
        <f t="shared" si="54"/>
        <v>0.10411200000000001</v>
      </c>
      <c r="O60" s="4">
        <f t="shared" si="55"/>
        <v>0.97846</v>
      </c>
      <c r="P60" s="5">
        <f t="shared" si="56"/>
        <v>0.10411200000000001</v>
      </c>
    </row>
    <row r="61" spans="1:16" x14ac:dyDescent="0.25">
      <c r="B61">
        <v>7</v>
      </c>
      <c r="C61" t="s">
        <v>0</v>
      </c>
      <c r="D61" s="1">
        <v>40.6</v>
      </c>
      <c r="E61">
        <v>4.32</v>
      </c>
      <c r="F61" t="s">
        <v>1</v>
      </c>
      <c r="G61" s="7">
        <v>1</v>
      </c>
      <c r="H61" s="7">
        <v>491</v>
      </c>
      <c r="I61" s="7">
        <v>450</v>
      </c>
      <c r="J61" s="3">
        <f t="shared" si="51"/>
        <v>0.49099999999999999</v>
      </c>
      <c r="K61" s="3">
        <f t="shared" si="51"/>
        <v>0.45</v>
      </c>
      <c r="L61" s="3">
        <f t="shared" si="52"/>
        <v>0.22095000000000001</v>
      </c>
      <c r="M61" s="4">
        <f t="shared" si="53"/>
        <v>8.9705700000000004</v>
      </c>
      <c r="N61" s="5">
        <f t="shared" si="54"/>
        <v>0.95450400000000013</v>
      </c>
      <c r="O61" s="4">
        <f t="shared" si="55"/>
        <v>8.9705700000000004</v>
      </c>
      <c r="P61" s="5">
        <f t="shared" si="56"/>
        <v>0.95450400000000013</v>
      </c>
    </row>
    <row r="62" spans="1:16" x14ac:dyDescent="0.25">
      <c r="A62" t="s">
        <v>23</v>
      </c>
      <c r="B62">
        <v>8</v>
      </c>
      <c r="C62" t="s">
        <v>0</v>
      </c>
      <c r="D62" s="1">
        <v>40.6</v>
      </c>
      <c r="E62">
        <v>4.32</v>
      </c>
      <c r="F62" t="s">
        <v>1</v>
      </c>
      <c r="G62" s="7">
        <v>1</v>
      </c>
      <c r="H62" s="7">
        <v>422</v>
      </c>
      <c r="I62" s="7">
        <v>120</v>
      </c>
      <c r="J62" s="3">
        <f t="shared" si="51"/>
        <v>0.42199999999999999</v>
      </c>
      <c r="K62" s="3">
        <f t="shared" si="51"/>
        <v>0.12</v>
      </c>
      <c r="L62" s="3">
        <f t="shared" si="52"/>
        <v>5.0639999999999998E-2</v>
      </c>
      <c r="M62" s="4">
        <f t="shared" si="53"/>
        <v>2.055984</v>
      </c>
      <c r="N62" s="5">
        <f t="shared" si="54"/>
        <v>0.21876480000000001</v>
      </c>
      <c r="O62" s="4">
        <f t="shared" si="55"/>
        <v>2.055984</v>
      </c>
      <c r="P62" s="5">
        <f t="shared" si="56"/>
        <v>0.21876480000000001</v>
      </c>
    </row>
    <row r="63" spans="1:16" x14ac:dyDescent="0.25">
      <c r="B63">
        <v>9</v>
      </c>
      <c r="C63" t="s">
        <v>0</v>
      </c>
      <c r="D63" s="1">
        <v>40.6</v>
      </c>
      <c r="E63">
        <v>4.32</v>
      </c>
      <c r="F63" t="s">
        <v>1</v>
      </c>
      <c r="G63" s="7">
        <v>2</v>
      </c>
      <c r="H63" s="7">
        <v>540</v>
      </c>
      <c r="I63" s="7">
        <v>206</v>
      </c>
      <c r="J63" s="3">
        <f t="shared" si="51"/>
        <v>0.54</v>
      </c>
      <c r="K63" s="3">
        <f t="shared" si="51"/>
        <v>0.20599999999999999</v>
      </c>
      <c r="L63" s="3">
        <f t="shared" si="52"/>
        <v>0.11124000000000001</v>
      </c>
      <c r="M63" s="4">
        <f t="shared" si="53"/>
        <v>4.5163440000000001</v>
      </c>
      <c r="N63" s="5">
        <f t="shared" si="54"/>
        <v>0.48055680000000006</v>
      </c>
      <c r="O63" s="4">
        <f t="shared" si="55"/>
        <v>9.0326880000000003</v>
      </c>
      <c r="P63" s="5">
        <f t="shared" si="56"/>
        <v>0.96111360000000012</v>
      </c>
    </row>
    <row r="64" spans="1:16" x14ac:dyDescent="0.25">
      <c r="B64">
        <v>10</v>
      </c>
      <c r="C64" t="s">
        <v>0</v>
      </c>
      <c r="D64" s="1">
        <v>40.6</v>
      </c>
      <c r="E64">
        <v>4.32</v>
      </c>
      <c r="F64" t="s">
        <v>1</v>
      </c>
      <c r="G64" s="7">
        <v>1</v>
      </c>
      <c r="H64" s="7">
        <v>422</v>
      </c>
      <c r="I64" s="7">
        <v>146</v>
      </c>
      <c r="J64" s="3">
        <f t="shared" si="51"/>
        <v>0.42199999999999999</v>
      </c>
      <c r="K64" s="3">
        <f t="shared" si="51"/>
        <v>0.14599999999999999</v>
      </c>
      <c r="L64" s="3">
        <f t="shared" si="52"/>
        <v>6.1611999999999993E-2</v>
      </c>
      <c r="M64" s="4">
        <f t="shared" si="53"/>
        <v>2.5014471999999999</v>
      </c>
      <c r="N64" s="5">
        <f t="shared" si="54"/>
        <v>0.26616383999999998</v>
      </c>
      <c r="O64" s="4">
        <f t="shared" si="55"/>
        <v>2.5014471999999999</v>
      </c>
      <c r="P64" s="5">
        <f t="shared" si="56"/>
        <v>0.26616383999999998</v>
      </c>
    </row>
    <row r="65" spans="1:16" x14ac:dyDescent="0.25">
      <c r="A65" t="s">
        <v>33</v>
      </c>
      <c r="B65">
        <v>11</v>
      </c>
      <c r="C65" t="s">
        <v>0</v>
      </c>
      <c r="D65" s="1">
        <v>40.6</v>
      </c>
      <c r="E65">
        <v>4.32</v>
      </c>
      <c r="F65" t="s">
        <v>1</v>
      </c>
      <c r="G65" s="7">
        <v>2</v>
      </c>
      <c r="H65" s="7">
        <v>763</v>
      </c>
      <c r="I65" s="7">
        <v>340</v>
      </c>
      <c r="J65" s="3">
        <f t="shared" si="51"/>
        <v>0.76300000000000001</v>
      </c>
      <c r="K65" s="3">
        <f t="shared" si="51"/>
        <v>0.34</v>
      </c>
      <c r="L65" s="3">
        <f t="shared" si="52"/>
        <v>0.25942000000000004</v>
      </c>
      <c r="M65" s="4">
        <f t="shared" si="53"/>
        <v>10.532452000000003</v>
      </c>
      <c r="N65" s="5">
        <f t="shared" si="54"/>
        <v>1.1206944000000003</v>
      </c>
      <c r="O65" s="4">
        <f t="shared" si="55"/>
        <v>21.064904000000006</v>
      </c>
      <c r="P65" s="5">
        <f t="shared" si="56"/>
        <v>2.2413888000000006</v>
      </c>
    </row>
    <row r="66" spans="1:16" x14ac:dyDescent="0.25">
      <c r="B66">
        <v>12</v>
      </c>
      <c r="C66" t="s">
        <v>0</v>
      </c>
      <c r="D66" s="1">
        <v>40.6</v>
      </c>
      <c r="E66">
        <v>4.32</v>
      </c>
      <c r="F66" t="s">
        <v>1</v>
      </c>
      <c r="G66" s="7">
        <v>1</v>
      </c>
      <c r="H66" s="7">
        <v>763</v>
      </c>
      <c r="I66" s="7">
        <v>462</v>
      </c>
      <c r="J66" s="3">
        <f t="shared" si="51"/>
        <v>0.76300000000000001</v>
      </c>
      <c r="K66" s="3">
        <f t="shared" si="51"/>
        <v>0.46200000000000002</v>
      </c>
      <c r="L66" s="3">
        <f t="shared" si="52"/>
        <v>0.35250600000000004</v>
      </c>
      <c r="M66" s="4">
        <f t="shared" si="53"/>
        <v>14.311743600000002</v>
      </c>
      <c r="N66" s="5">
        <f t="shared" si="54"/>
        <v>1.5228259200000003</v>
      </c>
      <c r="O66" s="4">
        <f t="shared" si="55"/>
        <v>14.311743600000002</v>
      </c>
      <c r="P66" s="5">
        <f t="shared" si="56"/>
        <v>1.5228259200000003</v>
      </c>
    </row>
    <row r="67" spans="1:16" x14ac:dyDescent="0.25">
      <c r="B67">
        <v>13</v>
      </c>
      <c r="C67" t="s">
        <v>0</v>
      </c>
      <c r="D67" s="1">
        <v>40.6</v>
      </c>
      <c r="E67">
        <v>4.32</v>
      </c>
      <c r="F67" t="s">
        <v>1</v>
      </c>
      <c r="G67" s="7">
        <v>1</v>
      </c>
      <c r="H67" s="7">
        <v>462</v>
      </c>
      <c r="I67" s="7">
        <v>50</v>
      </c>
      <c r="J67" s="3">
        <f t="shared" si="51"/>
        <v>0.46200000000000002</v>
      </c>
      <c r="K67" s="3">
        <f t="shared" si="51"/>
        <v>0.05</v>
      </c>
      <c r="L67" s="3">
        <f t="shared" si="52"/>
        <v>2.3100000000000002E-2</v>
      </c>
      <c r="M67" s="4">
        <f t="shared" si="53"/>
        <v>0.93786000000000014</v>
      </c>
      <c r="N67" s="5">
        <f t="shared" si="54"/>
        <v>9.979200000000002E-2</v>
      </c>
      <c r="O67" s="4">
        <f t="shared" si="55"/>
        <v>0.93786000000000014</v>
      </c>
      <c r="P67" s="5">
        <f t="shared" si="56"/>
        <v>9.979200000000002E-2</v>
      </c>
    </row>
    <row r="68" spans="1:16" x14ac:dyDescent="0.25">
      <c r="B68">
        <v>14</v>
      </c>
      <c r="C68" t="s">
        <v>0</v>
      </c>
      <c r="D68" s="1">
        <v>40.6</v>
      </c>
      <c r="E68">
        <v>4.32</v>
      </c>
      <c r="F68" t="s">
        <v>1</v>
      </c>
      <c r="G68" s="7">
        <v>2</v>
      </c>
      <c r="H68" s="7">
        <v>462</v>
      </c>
      <c r="I68" s="7">
        <v>331</v>
      </c>
      <c r="J68" s="3">
        <f t="shared" si="51"/>
        <v>0.46200000000000002</v>
      </c>
      <c r="K68" s="3">
        <f t="shared" si="51"/>
        <v>0.33100000000000002</v>
      </c>
      <c r="L68" s="3">
        <f t="shared" si="52"/>
        <v>0.152922</v>
      </c>
      <c r="M68" s="4">
        <f t="shared" si="53"/>
        <v>6.2086332000000004</v>
      </c>
      <c r="N68" s="5">
        <f t="shared" si="54"/>
        <v>0.66062304000000005</v>
      </c>
      <c r="O68" s="4">
        <f t="shared" si="55"/>
        <v>12.417266400000001</v>
      </c>
      <c r="P68" s="5">
        <f t="shared" si="56"/>
        <v>1.3212460800000001</v>
      </c>
    </row>
    <row r="69" spans="1:16" x14ac:dyDescent="0.25">
      <c r="B69">
        <v>15</v>
      </c>
      <c r="C69" t="s">
        <v>0</v>
      </c>
      <c r="D69" s="1">
        <v>40.6</v>
      </c>
      <c r="E69">
        <v>4.32</v>
      </c>
      <c r="F69" t="s">
        <v>1</v>
      </c>
      <c r="G69" s="7">
        <v>2</v>
      </c>
      <c r="H69" s="7">
        <v>400</v>
      </c>
      <c r="I69" s="7">
        <v>50</v>
      </c>
      <c r="J69" s="3">
        <f t="shared" si="51"/>
        <v>0.4</v>
      </c>
      <c r="K69" s="3">
        <f t="shared" si="51"/>
        <v>0.05</v>
      </c>
      <c r="L69" s="3">
        <f t="shared" si="52"/>
        <v>2.0000000000000004E-2</v>
      </c>
      <c r="M69" s="4">
        <f t="shared" si="53"/>
        <v>0.81200000000000017</v>
      </c>
      <c r="N69" s="5">
        <f t="shared" si="54"/>
        <v>8.6400000000000018E-2</v>
      </c>
      <c r="O69" s="4">
        <f t="shared" si="55"/>
        <v>1.6240000000000003</v>
      </c>
      <c r="P69" s="5">
        <f t="shared" si="56"/>
        <v>0.17280000000000004</v>
      </c>
    </row>
    <row r="70" spans="1:16" x14ac:dyDescent="0.25">
      <c r="B70">
        <v>16</v>
      </c>
      <c r="C70" t="s">
        <v>0</v>
      </c>
      <c r="D70" s="1">
        <v>40.6</v>
      </c>
      <c r="E70">
        <v>4.32</v>
      </c>
      <c r="F70" t="s">
        <v>1</v>
      </c>
      <c r="G70" s="7">
        <v>1</v>
      </c>
      <c r="H70" s="7">
        <v>400</v>
      </c>
      <c r="I70" s="7">
        <v>327</v>
      </c>
      <c r="J70" s="3">
        <f t="shared" si="51"/>
        <v>0.4</v>
      </c>
      <c r="K70" s="3">
        <f t="shared" si="51"/>
        <v>0.32700000000000001</v>
      </c>
      <c r="L70" s="3">
        <f t="shared" si="52"/>
        <v>0.1308</v>
      </c>
      <c r="M70" s="4">
        <f t="shared" si="53"/>
        <v>5.3104800000000001</v>
      </c>
      <c r="N70" s="5">
        <f t="shared" si="54"/>
        <v>0.565056</v>
      </c>
      <c r="O70" s="4">
        <f t="shared" si="55"/>
        <v>5.3104800000000001</v>
      </c>
      <c r="P70" s="5">
        <f t="shared" si="56"/>
        <v>0.565056</v>
      </c>
    </row>
    <row r="71" spans="1:16" x14ac:dyDescent="0.25">
      <c r="B71">
        <v>17</v>
      </c>
      <c r="C71" t="s">
        <v>0</v>
      </c>
      <c r="D71" s="1">
        <v>40.6</v>
      </c>
      <c r="E71">
        <v>4.32</v>
      </c>
      <c r="F71" t="s">
        <v>1</v>
      </c>
      <c r="G71" s="7">
        <v>1</v>
      </c>
      <c r="H71" s="7">
        <v>327</v>
      </c>
      <c r="I71" s="7">
        <v>65</v>
      </c>
      <c r="J71" s="3">
        <f t="shared" si="51"/>
        <v>0.32700000000000001</v>
      </c>
      <c r="K71" s="3">
        <f t="shared" si="51"/>
        <v>6.5000000000000002E-2</v>
      </c>
      <c r="L71" s="3">
        <f t="shared" si="52"/>
        <v>2.1255000000000003E-2</v>
      </c>
      <c r="M71" s="4">
        <f t="shared" si="53"/>
        <v>0.86295300000000019</v>
      </c>
      <c r="N71" s="5">
        <f t="shared" si="54"/>
        <v>9.1821600000000017E-2</v>
      </c>
      <c r="O71" s="4">
        <f t="shared" si="55"/>
        <v>0.86295300000000019</v>
      </c>
      <c r="P71" s="5">
        <f t="shared" si="56"/>
        <v>9.1821600000000017E-2</v>
      </c>
    </row>
    <row r="72" spans="1:16" x14ac:dyDescent="0.25">
      <c r="B72">
        <v>18</v>
      </c>
      <c r="C72" t="s">
        <v>0</v>
      </c>
      <c r="D72" s="1">
        <v>40.6</v>
      </c>
      <c r="E72">
        <v>4.32</v>
      </c>
      <c r="F72" t="s">
        <v>1</v>
      </c>
      <c r="G72" s="7">
        <v>1</v>
      </c>
      <c r="H72" s="7">
        <v>331</v>
      </c>
      <c r="I72" s="7">
        <v>50</v>
      </c>
      <c r="J72" s="3">
        <f t="shared" ref="J72:K74" si="57">H72/1000</f>
        <v>0.33100000000000002</v>
      </c>
      <c r="K72" s="3">
        <f t="shared" si="57"/>
        <v>0.05</v>
      </c>
      <c r="L72" s="3">
        <f t="shared" si="52"/>
        <v>1.6550000000000002E-2</v>
      </c>
      <c r="M72" s="4">
        <f t="shared" si="53"/>
        <v>0.67193000000000014</v>
      </c>
      <c r="N72" s="5">
        <f t="shared" si="54"/>
        <v>7.1496000000000018E-2</v>
      </c>
      <c r="O72" s="4">
        <f t="shared" si="55"/>
        <v>0.67193000000000014</v>
      </c>
      <c r="P72" s="5">
        <f t="shared" si="56"/>
        <v>7.1496000000000018E-2</v>
      </c>
    </row>
    <row r="73" spans="1:16" x14ac:dyDescent="0.25">
      <c r="B73">
        <v>19</v>
      </c>
      <c r="C73" t="s">
        <v>78</v>
      </c>
      <c r="D73" s="1">
        <v>40.6</v>
      </c>
      <c r="E73">
        <v>4.32</v>
      </c>
      <c r="F73" t="s">
        <v>79</v>
      </c>
      <c r="G73" s="7">
        <v>2</v>
      </c>
      <c r="H73" s="7">
        <v>461</v>
      </c>
      <c r="I73" s="7"/>
      <c r="J73" s="3">
        <f t="shared" ref="J73" si="58">H73/1000</f>
        <v>0.46100000000000002</v>
      </c>
      <c r="K73" s="3"/>
      <c r="L73" s="3"/>
      <c r="M73" s="4"/>
      <c r="N73" s="5">
        <v>0.26738000000000001</v>
      </c>
      <c r="O73" s="4"/>
      <c r="P73" s="5">
        <f t="shared" ref="P73" si="59">N73*G73</f>
        <v>0.53476000000000001</v>
      </c>
    </row>
    <row r="74" spans="1:16" x14ac:dyDescent="0.25">
      <c r="C74" t="s">
        <v>47</v>
      </c>
      <c r="D74" s="1"/>
      <c r="G74" s="7">
        <v>1</v>
      </c>
      <c r="H74" s="7">
        <v>500</v>
      </c>
      <c r="I74" s="7"/>
      <c r="J74" s="3">
        <f t="shared" si="57"/>
        <v>0.5</v>
      </c>
      <c r="K74" s="3"/>
      <c r="L74" s="3"/>
      <c r="M74" s="4"/>
      <c r="N74" s="5">
        <v>2.6</v>
      </c>
      <c r="O74" s="4"/>
      <c r="P74" s="5">
        <f t="shared" si="56"/>
        <v>2.6</v>
      </c>
    </row>
    <row r="75" spans="1:16" x14ac:dyDescent="0.25">
      <c r="C75" t="s">
        <v>47</v>
      </c>
      <c r="D75" s="1"/>
      <c r="G75" s="7">
        <v>1</v>
      </c>
      <c r="H75" s="7">
        <v>300</v>
      </c>
      <c r="I75" s="7"/>
      <c r="J75" s="3">
        <f t="shared" ref="J75" si="60">H75/1000</f>
        <v>0.3</v>
      </c>
      <c r="K75" s="3"/>
      <c r="L75" s="3"/>
      <c r="M75" s="4"/>
      <c r="N75" s="5">
        <v>0.93</v>
      </c>
      <c r="O75" s="4"/>
      <c r="P75" s="5">
        <f t="shared" si="56"/>
        <v>0.93</v>
      </c>
    </row>
    <row r="76" spans="1:16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11" t="s">
        <v>44</v>
      </c>
      <c r="O76" s="10"/>
      <c r="P76" s="9">
        <f>SUM(P55:P75)</f>
        <v>17.447735520000002</v>
      </c>
    </row>
    <row r="77" spans="1:16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11" t="s">
        <v>42</v>
      </c>
      <c r="M77" s="12">
        <v>0.15</v>
      </c>
      <c r="O77" s="10"/>
      <c r="P77" s="9">
        <f>P76*M77</f>
        <v>2.6171603280000002</v>
      </c>
    </row>
    <row r="78" spans="1:16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11" t="s">
        <v>43</v>
      </c>
      <c r="O78" s="10"/>
      <c r="P78" s="13">
        <f>P76-P77</f>
        <v>14.830575192000001</v>
      </c>
    </row>
    <row r="79" spans="1:16" x14ac:dyDescent="0.25">
      <c r="M79" s="16" t="s">
        <v>77</v>
      </c>
      <c r="N79" s="17"/>
      <c r="O79" s="18">
        <f>SUM(O55:O72)</f>
        <v>125.77518660000001</v>
      </c>
    </row>
    <row r="80" spans="1:16" ht="18.75" x14ac:dyDescent="0.3">
      <c r="A80" s="6" t="s">
        <v>46</v>
      </c>
    </row>
    <row r="81" spans="1:16" x14ac:dyDescent="0.25">
      <c r="A81" s="2" t="s">
        <v>17</v>
      </c>
      <c r="B81" s="2" t="s">
        <v>18</v>
      </c>
      <c r="C81" s="2" t="s">
        <v>3</v>
      </c>
      <c r="D81" s="2" t="s">
        <v>7</v>
      </c>
      <c r="E81" s="2" t="s">
        <v>8</v>
      </c>
      <c r="F81" s="2" t="s">
        <v>2</v>
      </c>
      <c r="G81" s="2" t="s">
        <v>9</v>
      </c>
      <c r="H81" s="2" t="s">
        <v>14</v>
      </c>
      <c r="I81" s="2" t="s">
        <v>15</v>
      </c>
      <c r="J81" s="2" t="s">
        <v>4</v>
      </c>
      <c r="K81" s="2" t="s">
        <v>5</v>
      </c>
      <c r="L81" s="2" t="s">
        <v>6</v>
      </c>
      <c r="M81" s="2" t="s">
        <v>10</v>
      </c>
      <c r="N81" s="2" t="s">
        <v>11</v>
      </c>
      <c r="O81" s="2" t="s">
        <v>12</v>
      </c>
      <c r="P81" s="2" t="s">
        <v>13</v>
      </c>
    </row>
    <row r="82" spans="1:16" x14ac:dyDescent="0.25">
      <c r="A82" t="s">
        <v>34</v>
      </c>
      <c r="B82">
        <v>1</v>
      </c>
      <c r="C82" t="s">
        <v>0</v>
      </c>
      <c r="D82" s="1">
        <v>40.6</v>
      </c>
      <c r="E82">
        <v>4.32</v>
      </c>
      <c r="F82" t="s">
        <v>1</v>
      </c>
      <c r="G82" s="7">
        <v>1</v>
      </c>
      <c r="H82" s="7">
        <v>482</v>
      </c>
      <c r="I82" s="7">
        <v>77</v>
      </c>
      <c r="J82" s="3">
        <f>H82/1000</f>
        <v>0.48199999999999998</v>
      </c>
      <c r="K82" s="3">
        <f>I82/1000</f>
        <v>7.6999999999999999E-2</v>
      </c>
      <c r="L82" s="3">
        <f>J82*K82</f>
        <v>3.7114000000000001E-2</v>
      </c>
      <c r="M82" s="4">
        <f>L82*D82</f>
        <v>1.5068284000000001</v>
      </c>
      <c r="N82" s="5">
        <f>L82*E82</f>
        <v>0.16033248000000003</v>
      </c>
      <c r="O82" s="4">
        <f>M82*G82</f>
        <v>1.5068284000000001</v>
      </c>
      <c r="P82" s="5">
        <f>N82*G82</f>
        <v>0.16033248000000003</v>
      </c>
    </row>
    <row r="83" spans="1:16" x14ac:dyDescent="0.25">
      <c r="B83">
        <v>2</v>
      </c>
      <c r="C83" t="s">
        <v>0</v>
      </c>
      <c r="D83" s="1">
        <v>40.6</v>
      </c>
      <c r="E83">
        <v>4.32</v>
      </c>
      <c r="F83" t="s">
        <v>1</v>
      </c>
      <c r="G83" s="7">
        <v>3</v>
      </c>
      <c r="H83" s="7">
        <v>482</v>
      </c>
      <c r="I83" s="7">
        <v>80</v>
      </c>
      <c r="J83" s="3">
        <f t="shared" ref="J83:K86" si="61">H83/1000</f>
        <v>0.48199999999999998</v>
      </c>
      <c r="K83" s="3">
        <f t="shared" si="61"/>
        <v>0.08</v>
      </c>
      <c r="L83" s="3">
        <f t="shared" ref="L83:L87" si="62">J83*K83</f>
        <v>3.8559999999999997E-2</v>
      </c>
      <c r="M83" s="4">
        <f t="shared" ref="M83:M87" si="63">L83*D83</f>
        <v>1.565536</v>
      </c>
      <c r="N83" s="5">
        <f t="shared" ref="N83:N87" si="64">L83*E83</f>
        <v>0.16657920000000001</v>
      </c>
      <c r="O83" s="4">
        <f t="shared" ref="O83:O87" si="65">M83*G83</f>
        <v>4.6966080000000003</v>
      </c>
      <c r="P83" s="5">
        <f t="shared" ref="P83:P88" si="66">N83*G83</f>
        <v>0.4997376</v>
      </c>
    </row>
    <row r="84" spans="1:16" x14ac:dyDescent="0.25">
      <c r="A84" t="s">
        <v>35</v>
      </c>
      <c r="B84">
        <v>3</v>
      </c>
      <c r="C84" t="s">
        <v>0</v>
      </c>
      <c r="D84" s="1">
        <v>40.6</v>
      </c>
      <c r="E84">
        <v>4.32</v>
      </c>
      <c r="F84" t="s">
        <v>1</v>
      </c>
      <c r="G84" s="7">
        <v>1</v>
      </c>
      <c r="H84" s="7">
        <v>482</v>
      </c>
      <c r="I84" s="7">
        <v>87</v>
      </c>
      <c r="J84" s="3">
        <f t="shared" si="61"/>
        <v>0.48199999999999998</v>
      </c>
      <c r="K84" s="3">
        <f t="shared" si="61"/>
        <v>8.6999999999999994E-2</v>
      </c>
      <c r="L84" s="3">
        <f t="shared" si="62"/>
        <v>4.1933999999999999E-2</v>
      </c>
      <c r="M84" s="4">
        <f t="shared" si="63"/>
        <v>1.7025204</v>
      </c>
      <c r="N84" s="5">
        <f t="shared" si="64"/>
        <v>0.18115488000000002</v>
      </c>
      <c r="O84" s="4">
        <f t="shared" si="65"/>
        <v>1.7025204</v>
      </c>
      <c r="P84" s="5">
        <f t="shared" si="66"/>
        <v>0.18115488000000002</v>
      </c>
    </row>
    <row r="85" spans="1:16" x14ac:dyDescent="0.25">
      <c r="A85" t="s">
        <v>36</v>
      </c>
      <c r="B85">
        <v>4</v>
      </c>
      <c r="C85" t="s">
        <v>0</v>
      </c>
      <c r="D85" s="1">
        <v>40.6</v>
      </c>
      <c r="E85">
        <v>4.32</v>
      </c>
      <c r="F85" t="s">
        <v>1</v>
      </c>
      <c r="G85" s="7">
        <v>2</v>
      </c>
      <c r="H85" s="7">
        <v>718</v>
      </c>
      <c r="I85" s="7">
        <v>80</v>
      </c>
      <c r="J85" s="3">
        <f t="shared" si="61"/>
        <v>0.71799999999999997</v>
      </c>
      <c r="K85" s="3">
        <f t="shared" si="61"/>
        <v>0.08</v>
      </c>
      <c r="L85" s="3">
        <f t="shared" si="62"/>
        <v>5.7439999999999998E-2</v>
      </c>
      <c r="M85" s="4">
        <f t="shared" si="63"/>
        <v>2.3320639999999999</v>
      </c>
      <c r="N85" s="5">
        <f t="shared" si="64"/>
        <v>0.24814079999999999</v>
      </c>
      <c r="O85" s="4">
        <f t="shared" si="65"/>
        <v>4.6641279999999998</v>
      </c>
      <c r="P85" s="5">
        <f t="shared" si="66"/>
        <v>0.49628159999999999</v>
      </c>
    </row>
    <row r="86" spans="1:16" x14ac:dyDescent="0.25">
      <c r="A86" t="s">
        <v>37</v>
      </c>
      <c r="B86">
        <v>5</v>
      </c>
      <c r="C86" t="s">
        <v>0</v>
      </c>
      <c r="D86" s="1">
        <v>40.6</v>
      </c>
      <c r="E86">
        <v>4.32</v>
      </c>
      <c r="F86" t="s">
        <v>1</v>
      </c>
      <c r="G86" s="7">
        <v>1</v>
      </c>
      <c r="H86" s="7">
        <v>260</v>
      </c>
      <c r="I86" s="7">
        <v>260</v>
      </c>
      <c r="J86" s="3">
        <f t="shared" si="61"/>
        <v>0.26</v>
      </c>
      <c r="K86" s="3">
        <f t="shared" si="61"/>
        <v>0.26</v>
      </c>
      <c r="L86" s="3">
        <f t="shared" si="62"/>
        <v>6.7600000000000007E-2</v>
      </c>
      <c r="M86" s="4">
        <f t="shared" si="63"/>
        <v>2.7445600000000003</v>
      </c>
      <c r="N86" s="5">
        <f t="shared" si="64"/>
        <v>0.29203200000000007</v>
      </c>
      <c r="O86" s="4">
        <f t="shared" si="65"/>
        <v>2.7445600000000003</v>
      </c>
      <c r="P86" s="5">
        <f t="shared" si="66"/>
        <v>0.29203200000000007</v>
      </c>
    </row>
    <row r="87" spans="1:16" x14ac:dyDescent="0.25">
      <c r="A87" t="s">
        <v>25</v>
      </c>
      <c r="B87">
        <v>6</v>
      </c>
      <c r="C87" s="14" t="s">
        <v>16</v>
      </c>
      <c r="D87" s="15">
        <v>52.9</v>
      </c>
      <c r="E87" s="14">
        <v>6.48</v>
      </c>
      <c r="F87" s="14" t="s">
        <v>1</v>
      </c>
      <c r="G87" s="7">
        <v>1</v>
      </c>
      <c r="H87" s="7">
        <v>705</v>
      </c>
      <c r="I87" s="7">
        <v>500</v>
      </c>
      <c r="J87" s="3">
        <f t="shared" ref="J87:K87" si="67">H87/1000</f>
        <v>0.70499999999999996</v>
      </c>
      <c r="K87" s="3">
        <f t="shared" si="67"/>
        <v>0.5</v>
      </c>
      <c r="L87" s="3">
        <f t="shared" si="62"/>
        <v>0.35249999999999998</v>
      </c>
      <c r="M87" s="4">
        <f t="shared" si="63"/>
        <v>18.64725</v>
      </c>
      <c r="N87" s="5">
        <f t="shared" si="64"/>
        <v>2.2842000000000002</v>
      </c>
      <c r="O87" s="4">
        <f t="shared" si="65"/>
        <v>18.64725</v>
      </c>
      <c r="P87" s="5">
        <f t="shared" si="66"/>
        <v>2.2842000000000002</v>
      </c>
    </row>
    <row r="88" spans="1:16" x14ac:dyDescent="0.25">
      <c r="C88" s="14" t="s">
        <v>38</v>
      </c>
      <c r="D88" s="14"/>
      <c r="E88" s="14">
        <v>0.08</v>
      </c>
      <c r="F88" s="14"/>
      <c r="G88" s="14">
        <v>2</v>
      </c>
      <c r="H88" s="14">
        <v>482</v>
      </c>
      <c r="N88" s="5">
        <f>((G88*H88)/1000)*E88</f>
        <v>7.7119999999999994E-2</v>
      </c>
      <c r="O88" s="1"/>
      <c r="P88" s="5">
        <f t="shared" si="66"/>
        <v>0.15423999999999999</v>
      </c>
    </row>
    <row r="89" spans="1:16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11" t="s">
        <v>44</v>
      </c>
      <c r="O89" s="10"/>
      <c r="P89" s="9">
        <f>SUM(P82:P88)</f>
        <v>4.0679785600000002</v>
      </c>
    </row>
    <row r="90" spans="1:16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11" t="s">
        <v>42</v>
      </c>
      <c r="M90" s="12">
        <v>0.15</v>
      </c>
      <c r="O90" s="10"/>
      <c r="P90" s="9">
        <f>P89*M90</f>
        <v>0.61019678399999999</v>
      </c>
    </row>
    <row r="91" spans="1:16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11" t="s">
        <v>43</v>
      </c>
      <c r="O91" s="10"/>
      <c r="P91" s="13">
        <f>P89-P90</f>
        <v>3.457781776</v>
      </c>
    </row>
    <row r="92" spans="1:16" x14ac:dyDescent="0.25">
      <c r="M92" s="16" t="s">
        <v>77</v>
      </c>
      <c r="N92" s="17"/>
      <c r="O92" s="18">
        <f>SUM(O82:O91)</f>
        <v>33.961894799999996</v>
      </c>
    </row>
    <row r="93" spans="1:16" ht="18.75" x14ac:dyDescent="0.3">
      <c r="A93" s="6" t="s">
        <v>41</v>
      </c>
    </row>
    <row r="94" spans="1:16" x14ac:dyDescent="0.25">
      <c r="A94" s="2" t="s">
        <v>17</v>
      </c>
      <c r="B94" s="2" t="s">
        <v>18</v>
      </c>
      <c r="C94" s="2" t="s">
        <v>3</v>
      </c>
      <c r="D94" s="2" t="s">
        <v>7</v>
      </c>
      <c r="E94" s="2" t="s">
        <v>8</v>
      </c>
      <c r="F94" s="2" t="s">
        <v>2</v>
      </c>
      <c r="G94" s="2" t="s">
        <v>9</v>
      </c>
      <c r="H94" s="2" t="s">
        <v>14</v>
      </c>
      <c r="I94" s="2" t="s">
        <v>15</v>
      </c>
      <c r="J94" s="2" t="s">
        <v>4</v>
      </c>
      <c r="K94" s="2" t="s">
        <v>5</v>
      </c>
      <c r="L94" s="2" t="s">
        <v>6</v>
      </c>
      <c r="M94" s="2" t="s">
        <v>10</v>
      </c>
      <c r="N94" s="2" t="s">
        <v>11</v>
      </c>
      <c r="O94" s="2" t="s">
        <v>12</v>
      </c>
      <c r="P94" s="2" t="s">
        <v>13</v>
      </c>
    </row>
    <row r="95" spans="1:16" x14ac:dyDescent="0.25">
      <c r="A95" t="s">
        <v>74</v>
      </c>
      <c r="B95">
        <v>1</v>
      </c>
      <c r="C95" t="s">
        <v>0</v>
      </c>
      <c r="D95" s="1">
        <v>40.6</v>
      </c>
      <c r="E95">
        <v>4.32</v>
      </c>
      <c r="F95" t="s">
        <v>1</v>
      </c>
      <c r="G95" s="7">
        <v>1</v>
      </c>
      <c r="H95" s="7">
        <v>100</v>
      </c>
      <c r="I95" s="7">
        <v>70</v>
      </c>
      <c r="J95" s="3">
        <f t="shared" ref="J95:K99" si="68">H95/1000</f>
        <v>0.1</v>
      </c>
      <c r="K95" s="3">
        <f t="shared" si="68"/>
        <v>7.0000000000000007E-2</v>
      </c>
      <c r="L95" s="3">
        <f>J95*K95</f>
        <v>7.000000000000001E-3</v>
      </c>
      <c r="M95" s="4">
        <f>L95*D95</f>
        <v>0.28420000000000006</v>
      </c>
      <c r="N95" s="5">
        <f>L95*E95</f>
        <v>3.0240000000000006E-2</v>
      </c>
      <c r="O95" s="4">
        <f>M95*G95</f>
        <v>0.28420000000000006</v>
      </c>
      <c r="P95" s="5">
        <f>N95*G95</f>
        <v>3.0240000000000006E-2</v>
      </c>
    </row>
    <row r="96" spans="1:16" x14ac:dyDescent="0.25">
      <c r="A96" t="s">
        <v>74</v>
      </c>
      <c r="B96">
        <v>2</v>
      </c>
      <c r="C96" t="s">
        <v>0</v>
      </c>
      <c r="D96" s="1">
        <v>40.6</v>
      </c>
      <c r="E96">
        <v>4.32</v>
      </c>
      <c r="F96" t="s">
        <v>1</v>
      </c>
      <c r="G96" s="7">
        <v>1</v>
      </c>
      <c r="H96" s="7">
        <v>215</v>
      </c>
      <c r="I96" s="7">
        <v>100</v>
      </c>
      <c r="J96" s="3">
        <f t="shared" si="68"/>
        <v>0.215</v>
      </c>
      <c r="K96" s="3">
        <f t="shared" si="68"/>
        <v>0.1</v>
      </c>
      <c r="L96" s="3">
        <f>J96*K96</f>
        <v>2.1500000000000002E-2</v>
      </c>
      <c r="M96" s="4">
        <f>L96*D96</f>
        <v>0.87290000000000012</v>
      </c>
      <c r="N96" s="5">
        <f>L96*E96</f>
        <v>9.2880000000000018E-2</v>
      </c>
      <c r="O96" s="4">
        <f>M96*G96</f>
        <v>0.87290000000000012</v>
      </c>
      <c r="P96" s="5">
        <f>N96*G96</f>
        <v>9.2880000000000018E-2</v>
      </c>
    </row>
    <row r="97" spans="1:16" x14ac:dyDescent="0.25">
      <c r="A97" t="s">
        <v>75</v>
      </c>
      <c r="B97">
        <v>3</v>
      </c>
      <c r="C97" t="s">
        <v>0</v>
      </c>
      <c r="D97" s="1">
        <v>40.6</v>
      </c>
      <c r="E97">
        <v>4.32</v>
      </c>
      <c r="F97" t="s">
        <v>1</v>
      </c>
      <c r="G97" s="7">
        <v>1</v>
      </c>
      <c r="H97" s="7">
        <v>445</v>
      </c>
      <c r="I97" s="7">
        <v>170</v>
      </c>
      <c r="J97" s="3">
        <f t="shared" si="68"/>
        <v>0.44500000000000001</v>
      </c>
      <c r="K97" s="3">
        <f t="shared" si="68"/>
        <v>0.17</v>
      </c>
      <c r="L97" s="3">
        <f>J97*K97</f>
        <v>7.5650000000000009E-2</v>
      </c>
      <c r="M97" s="4">
        <f>L97*D97</f>
        <v>3.0713900000000005</v>
      </c>
      <c r="N97" s="5">
        <f>L97*E97</f>
        <v>0.32680800000000004</v>
      </c>
      <c r="O97" s="4">
        <f>M97*G97</f>
        <v>3.0713900000000005</v>
      </c>
      <c r="P97" s="5">
        <f>N97*G97</f>
        <v>0.32680800000000004</v>
      </c>
    </row>
    <row r="98" spans="1:16" x14ac:dyDescent="0.25">
      <c r="A98" t="s">
        <v>76</v>
      </c>
      <c r="B98">
        <v>4</v>
      </c>
      <c r="C98" t="s">
        <v>0</v>
      </c>
      <c r="D98" s="1">
        <v>40.6</v>
      </c>
      <c r="E98">
        <v>4.32</v>
      </c>
      <c r="F98" t="s">
        <v>1</v>
      </c>
      <c r="G98" s="7">
        <v>1</v>
      </c>
      <c r="H98" s="7">
        <v>150</v>
      </c>
      <c r="I98" s="7">
        <v>100</v>
      </c>
      <c r="J98" s="3">
        <f t="shared" si="68"/>
        <v>0.15</v>
      </c>
      <c r="K98" s="3">
        <f t="shared" si="68"/>
        <v>0.1</v>
      </c>
      <c r="L98" s="3">
        <f>J98*K98</f>
        <v>1.4999999999999999E-2</v>
      </c>
      <c r="M98" s="4">
        <f>L98*D98</f>
        <v>0.60899999999999999</v>
      </c>
      <c r="N98" s="5">
        <f>L98*E98</f>
        <v>6.4799999999999996E-2</v>
      </c>
      <c r="O98" s="4">
        <f>M98*G98</f>
        <v>0.60899999999999999</v>
      </c>
      <c r="P98" s="5">
        <f>N98*G98</f>
        <v>6.4799999999999996E-2</v>
      </c>
    </row>
    <row r="99" spans="1:16" x14ac:dyDescent="0.25">
      <c r="A99" t="s">
        <v>32</v>
      </c>
      <c r="B99" s="19">
        <v>5</v>
      </c>
      <c r="C99" t="s">
        <v>0</v>
      </c>
      <c r="D99" s="1">
        <v>40.6</v>
      </c>
      <c r="E99">
        <v>4.32</v>
      </c>
      <c r="F99" t="s">
        <v>1</v>
      </c>
      <c r="G99" s="7">
        <v>1</v>
      </c>
      <c r="H99" s="7">
        <v>787</v>
      </c>
      <c r="I99" s="7">
        <v>482</v>
      </c>
      <c r="J99" s="3">
        <f t="shared" si="68"/>
        <v>0.78700000000000003</v>
      </c>
      <c r="K99" s="3">
        <f t="shared" si="68"/>
        <v>0.48199999999999998</v>
      </c>
      <c r="L99" s="3">
        <f>J99*K99</f>
        <v>0.379334</v>
      </c>
      <c r="M99" s="4">
        <f>L99*D99</f>
        <v>15.400960400000001</v>
      </c>
      <c r="N99" s="5">
        <f>L99*E99</f>
        <v>1.6387228800000002</v>
      </c>
      <c r="O99" s="4">
        <f>M99*G99</f>
        <v>15.400960400000001</v>
      </c>
      <c r="P99" s="5">
        <f>N99*G99</f>
        <v>1.6387228800000002</v>
      </c>
    </row>
    <row r="100" spans="1:16" x14ac:dyDescent="0.25">
      <c r="B100" s="19">
        <v>6</v>
      </c>
      <c r="C100" t="s">
        <v>0</v>
      </c>
      <c r="D100" s="1">
        <v>40.6</v>
      </c>
      <c r="E100">
        <v>4.32</v>
      </c>
      <c r="F100" t="s">
        <v>1</v>
      </c>
      <c r="G100" s="7">
        <v>1</v>
      </c>
      <c r="H100" s="7">
        <v>787</v>
      </c>
      <c r="I100" s="7">
        <v>450</v>
      </c>
      <c r="J100" s="3">
        <f t="shared" ref="J100:K115" si="69">H100/1000</f>
        <v>0.78700000000000003</v>
      </c>
      <c r="K100" s="3">
        <f t="shared" si="69"/>
        <v>0.45</v>
      </c>
      <c r="L100" s="3">
        <f t="shared" ref="L100:L113" si="70">J100*K100</f>
        <v>0.35415000000000002</v>
      </c>
      <c r="M100" s="4">
        <f t="shared" ref="M100:M113" si="71">L100*D100</f>
        <v>14.378490000000001</v>
      </c>
      <c r="N100" s="5">
        <f t="shared" ref="N100:N113" si="72">L100*E100</f>
        <v>1.5299280000000002</v>
      </c>
      <c r="O100" s="4">
        <f t="shared" ref="O100:O113" si="73">M100*G100</f>
        <v>14.378490000000001</v>
      </c>
      <c r="P100" s="5">
        <f t="shared" ref="P100:P115" si="74">N100*G100</f>
        <v>1.5299280000000002</v>
      </c>
    </row>
    <row r="101" spans="1:16" x14ac:dyDescent="0.25">
      <c r="B101" s="19">
        <v>7</v>
      </c>
      <c r="C101" t="s">
        <v>0</v>
      </c>
      <c r="D101" s="1">
        <v>40.6</v>
      </c>
      <c r="E101">
        <v>4.32</v>
      </c>
      <c r="F101" t="s">
        <v>1</v>
      </c>
      <c r="G101" s="7">
        <v>1</v>
      </c>
      <c r="H101" s="7">
        <v>500</v>
      </c>
      <c r="I101" s="7">
        <v>432</v>
      </c>
      <c r="J101" s="3">
        <f t="shared" si="69"/>
        <v>0.5</v>
      </c>
      <c r="K101" s="3">
        <f t="shared" si="69"/>
        <v>0.432</v>
      </c>
      <c r="L101" s="3">
        <f t="shared" si="70"/>
        <v>0.216</v>
      </c>
      <c r="M101" s="4">
        <f t="shared" si="71"/>
        <v>8.7696000000000005</v>
      </c>
      <c r="N101" s="5">
        <f t="shared" si="72"/>
        <v>0.93312000000000006</v>
      </c>
      <c r="O101" s="4">
        <f t="shared" si="73"/>
        <v>8.7696000000000005</v>
      </c>
      <c r="P101" s="5">
        <f t="shared" si="74"/>
        <v>0.93312000000000006</v>
      </c>
    </row>
    <row r="102" spans="1:16" x14ac:dyDescent="0.25">
      <c r="B102" s="19">
        <v>8</v>
      </c>
      <c r="C102" t="s">
        <v>0</v>
      </c>
      <c r="D102" s="1">
        <v>40.6</v>
      </c>
      <c r="E102">
        <v>4.32</v>
      </c>
      <c r="F102" t="s">
        <v>1</v>
      </c>
      <c r="G102" s="7">
        <v>2</v>
      </c>
      <c r="H102" s="7">
        <v>432</v>
      </c>
      <c r="I102" s="7">
        <v>50</v>
      </c>
      <c r="J102" s="3">
        <f t="shared" si="69"/>
        <v>0.432</v>
      </c>
      <c r="K102" s="3">
        <f t="shared" si="69"/>
        <v>0.05</v>
      </c>
      <c r="L102" s="3">
        <f t="shared" si="70"/>
        <v>2.1600000000000001E-2</v>
      </c>
      <c r="M102" s="4">
        <f t="shared" si="71"/>
        <v>0.87696000000000007</v>
      </c>
      <c r="N102" s="5">
        <f t="shared" si="72"/>
        <v>9.3312000000000006E-2</v>
      </c>
      <c r="O102" s="4">
        <f t="shared" si="73"/>
        <v>1.7539200000000001</v>
      </c>
      <c r="P102" s="5">
        <f t="shared" si="74"/>
        <v>0.18662400000000001</v>
      </c>
    </row>
    <row r="103" spans="1:16" x14ac:dyDescent="0.25">
      <c r="B103" s="19">
        <v>9</v>
      </c>
      <c r="C103" t="s">
        <v>0</v>
      </c>
      <c r="D103" s="1">
        <v>40.6</v>
      </c>
      <c r="E103">
        <v>4.32</v>
      </c>
      <c r="F103" t="s">
        <v>1</v>
      </c>
      <c r="G103" s="7">
        <v>3</v>
      </c>
      <c r="H103" s="7">
        <v>777</v>
      </c>
      <c r="I103" s="7">
        <v>50</v>
      </c>
      <c r="J103" s="3">
        <f t="shared" si="69"/>
        <v>0.77700000000000002</v>
      </c>
      <c r="K103" s="3">
        <f t="shared" si="69"/>
        <v>0.05</v>
      </c>
      <c r="L103" s="3">
        <f t="shared" si="70"/>
        <v>3.8850000000000003E-2</v>
      </c>
      <c r="M103" s="4">
        <f t="shared" si="71"/>
        <v>1.5773100000000002</v>
      </c>
      <c r="N103" s="5">
        <f t="shared" si="72"/>
        <v>0.16783200000000001</v>
      </c>
      <c r="O103" s="4">
        <f t="shared" si="73"/>
        <v>4.7319300000000002</v>
      </c>
      <c r="P103" s="5">
        <f t="shared" si="74"/>
        <v>0.50349600000000005</v>
      </c>
    </row>
    <row r="104" spans="1:16" x14ac:dyDescent="0.25">
      <c r="B104" s="19">
        <v>10</v>
      </c>
      <c r="C104" t="s">
        <v>0</v>
      </c>
      <c r="D104" s="1">
        <v>40.6</v>
      </c>
      <c r="E104">
        <v>4.32</v>
      </c>
      <c r="F104" t="s">
        <v>1</v>
      </c>
      <c r="G104" s="7">
        <v>1</v>
      </c>
      <c r="H104" s="7">
        <v>482</v>
      </c>
      <c r="I104" s="7">
        <v>50</v>
      </c>
      <c r="J104" s="3">
        <f t="shared" si="69"/>
        <v>0.48199999999999998</v>
      </c>
      <c r="K104" s="3">
        <f t="shared" si="69"/>
        <v>0.05</v>
      </c>
      <c r="L104" s="3">
        <f t="shared" si="70"/>
        <v>2.41E-2</v>
      </c>
      <c r="M104" s="4">
        <f t="shared" si="71"/>
        <v>0.97846</v>
      </c>
      <c r="N104" s="5">
        <f t="shared" si="72"/>
        <v>0.10411200000000001</v>
      </c>
      <c r="O104" s="4">
        <f t="shared" si="73"/>
        <v>0.97846</v>
      </c>
      <c r="P104" s="5">
        <f t="shared" si="74"/>
        <v>0.10411200000000001</v>
      </c>
    </row>
    <row r="105" spans="1:16" x14ac:dyDescent="0.25">
      <c r="B105" s="19">
        <v>11</v>
      </c>
      <c r="C105" t="s">
        <v>0</v>
      </c>
      <c r="D105" s="1">
        <v>40.6</v>
      </c>
      <c r="E105">
        <v>4.32</v>
      </c>
      <c r="F105" t="s">
        <v>1</v>
      </c>
      <c r="G105" s="7">
        <v>1</v>
      </c>
      <c r="H105" s="7">
        <v>491</v>
      </c>
      <c r="I105" s="7">
        <v>450</v>
      </c>
      <c r="J105" s="3">
        <f t="shared" si="69"/>
        <v>0.49099999999999999</v>
      </c>
      <c r="K105" s="3">
        <f t="shared" si="69"/>
        <v>0.45</v>
      </c>
      <c r="L105" s="3">
        <f t="shared" si="70"/>
        <v>0.22095000000000001</v>
      </c>
      <c r="M105" s="4">
        <f t="shared" si="71"/>
        <v>8.9705700000000004</v>
      </c>
      <c r="N105" s="5">
        <f t="shared" si="72"/>
        <v>0.95450400000000013</v>
      </c>
      <c r="O105" s="4">
        <f t="shared" si="73"/>
        <v>8.9705700000000004</v>
      </c>
      <c r="P105" s="5">
        <f t="shared" si="74"/>
        <v>0.95450400000000013</v>
      </c>
    </row>
    <row r="106" spans="1:16" x14ac:dyDescent="0.25">
      <c r="B106" s="19">
        <v>12</v>
      </c>
      <c r="C106" t="s">
        <v>0</v>
      </c>
      <c r="D106" s="1">
        <v>40.6</v>
      </c>
      <c r="E106">
        <v>4.32</v>
      </c>
      <c r="F106" t="s">
        <v>1</v>
      </c>
      <c r="G106" s="7">
        <v>1</v>
      </c>
      <c r="H106" s="7">
        <v>432</v>
      </c>
      <c r="I106" s="7">
        <v>180</v>
      </c>
      <c r="J106" s="3">
        <f t="shared" si="69"/>
        <v>0.432</v>
      </c>
      <c r="K106" s="3">
        <f t="shared" si="69"/>
        <v>0.18</v>
      </c>
      <c r="L106" s="3">
        <f t="shared" si="70"/>
        <v>7.7759999999999996E-2</v>
      </c>
      <c r="M106" s="4">
        <f t="shared" si="71"/>
        <v>3.1570559999999999</v>
      </c>
      <c r="N106" s="5">
        <f t="shared" si="72"/>
        <v>0.33592319999999998</v>
      </c>
      <c r="O106" s="4">
        <f t="shared" si="73"/>
        <v>3.1570559999999999</v>
      </c>
      <c r="P106" s="5">
        <f t="shared" si="74"/>
        <v>0.33592319999999998</v>
      </c>
    </row>
    <row r="107" spans="1:16" x14ac:dyDescent="0.25">
      <c r="B107" s="19">
        <v>13</v>
      </c>
      <c r="C107" t="s">
        <v>0</v>
      </c>
      <c r="D107" s="1">
        <v>40.6</v>
      </c>
      <c r="E107">
        <v>4.32</v>
      </c>
      <c r="F107" t="s">
        <v>1</v>
      </c>
      <c r="G107" s="7">
        <v>1</v>
      </c>
      <c r="H107" s="7">
        <v>350</v>
      </c>
      <c r="I107" s="7">
        <v>189</v>
      </c>
      <c r="J107" s="3">
        <f t="shared" si="69"/>
        <v>0.35</v>
      </c>
      <c r="K107" s="3">
        <f t="shared" si="69"/>
        <v>0.189</v>
      </c>
      <c r="L107" s="3">
        <f t="shared" si="70"/>
        <v>6.615E-2</v>
      </c>
      <c r="M107" s="4">
        <f t="shared" si="71"/>
        <v>2.6856900000000001</v>
      </c>
      <c r="N107" s="5">
        <f t="shared" si="72"/>
        <v>0.28576800000000002</v>
      </c>
      <c r="O107" s="4">
        <f t="shared" si="73"/>
        <v>2.6856900000000001</v>
      </c>
      <c r="P107" s="5">
        <f t="shared" si="74"/>
        <v>0.28576800000000002</v>
      </c>
    </row>
    <row r="108" spans="1:16" x14ac:dyDescent="0.25">
      <c r="A108" t="s">
        <v>23</v>
      </c>
      <c r="B108" s="19">
        <v>14</v>
      </c>
      <c r="C108" t="s">
        <v>0</v>
      </c>
      <c r="D108" s="1">
        <v>40.6</v>
      </c>
      <c r="E108">
        <v>4.32</v>
      </c>
      <c r="F108" t="s">
        <v>1</v>
      </c>
      <c r="G108" s="7">
        <v>2</v>
      </c>
      <c r="H108" s="7">
        <v>527</v>
      </c>
      <c r="I108" s="7">
        <v>206</v>
      </c>
      <c r="J108" s="3">
        <f t="shared" si="69"/>
        <v>0.52700000000000002</v>
      </c>
      <c r="K108" s="3">
        <f t="shared" si="69"/>
        <v>0.20599999999999999</v>
      </c>
      <c r="L108" s="3">
        <f t="shared" si="70"/>
        <v>0.10856200000000001</v>
      </c>
      <c r="M108" s="4">
        <f t="shared" si="71"/>
        <v>4.4076172000000007</v>
      </c>
      <c r="N108" s="5">
        <f t="shared" si="72"/>
        <v>0.46898784000000004</v>
      </c>
      <c r="O108" s="4">
        <f t="shared" si="73"/>
        <v>8.8152344000000014</v>
      </c>
      <c r="P108" s="5">
        <f t="shared" si="74"/>
        <v>0.93797568000000009</v>
      </c>
    </row>
    <row r="109" spans="1:16" x14ac:dyDescent="0.25">
      <c r="A109" t="s">
        <v>33</v>
      </c>
      <c r="B109" s="19">
        <v>15</v>
      </c>
      <c r="C109" t="s">
        <v>0</v>
      </c>
      <c r="D109" s="1">
        <v>40.6</v>
      </c>
      <c r="E109">
        <v>4.32</v>
      </c>
      <c r="F109" t="s">
        <v>1</v>
      </c>
      <c r="G109" s="7">
        <v>2</v>
      </c>
      <c r="H109" s="7">
        <v>574</v>
      </c>
      <c r="I109" s="7">
        <v>340</v>
      </c>
      <c r="J109" s="3">
        <f t="shared" si="69"/>
        <v>0.57399999999999995</v>
      </c>
      <c r="K109" s="3">
        <f t="shared" si="69"/>
        <v>0.34</v>
      </c>
      <c r="L109" s="3">
        <f t="shared" si="70"/>
        <v>0.19516</v>
      </c>
      <c r="M109" s="4">
        <f t="shared" si="71"/>
        <v>7.9234960000000001</v>
      </c>
      <c r="N109" s="5">
        <f t="shared" si="72"/>
        <v>0.84309120000000004</v>
      </c>
      <c r="O109" s="4">
        <f t="shared" si="73"/>
        <v>15.846992</v>
      </c>
      <c r="P109" s="5">
        <f t="shared" si="74"/>
        <v>1.6861824000000001</v>
      </c>
    </row>
    <row r="110" spans="1:16" x14ac:dyDescent="0.25">
      <c r="B110" s="19">
        <v>16</v>
      </c>
      <c r="C110" t="s">
        <v>0</v>
      </c>
      <c r="D110" s="1">
        <v>40.6</v>
      </c>
      <c r="E110">
        <v>4.32</v>
      </c>
      <c r="F110" t="s">
        <v>1</v>
      </c>
      <c r="G110" s="7">
        <v>1</v>
      </c>
      <c r="H110" s="7">
        <v>574</v>
      </c>
      <c r="I110" s="7">
        <v>462</v>
      </c>
      <c r="J110" s="3">
        <f t="shared" si="69"/>
        <v>0.57399999999999995</v>
      </c>
      <c r="K110" s="3">
        <f t="shared" si="69"/>
        <v>0.46200000000000002</v>
      </c>
      <c r="L110" s="3">
        <f t="shared" si="70"/>
        <v>0.26518799999999998</v>
      </c>
      <c r="M110" s="4">
        <f t="shared" si="71"/>
        <v>10.7666328</v>
      </c>
      <c r="N110" s="5">
        <f t="shared" si="72"/>
        <v>1.14561216</v>
      </c>
      <c r="O110" s="4">
        <f t="shared" si="73"/>
        <v>10.7666328</v>
      </c>
      <c r="P110" s="5">
        <f t="shared" si="74"/>
        <v>1.14561216</v>
      </c>
    </row>
    <row r="111" spans="1:16" x14ac:dyDescent="0.25">
      <c r="B111" s="19">
        <v>17</v>
      </c>
      <c r="C111" t="s">
        <v>0</v>
      </c>
      <c r="D111" s="1">
        <v>40.6</v>
      </c>
      <c r="E111">
        <v>4.32</v>
      </c>
      <c r="F111" t="s">
        <v>1</v>
      </c>
      <c r="G111" s="7">
        <v>1</v>
      </c>
      <c r="H111" s="7">
        <v>462</v>
      </c>
      <c r="I111" s="7">
        <v>50</v>
      </c>
      <c r="J111" s="3">
        <f t="shared" si="69"/>
        <v>0.46200000000000002</v>
      </c>
      <c r="K111" s="3">
        <f t="shared" si="69"/>
        <v>0.05</v>
      </c>
      <c r="L111" s="3">
        <f t="shared" si="70"/>
        <v>2.3100000000000002E-2</v>
      </c>
      <c r="M111" s="4">
        <f t="shared" si="71"/>
        <v>0.93786000000000014</v>
      </c>
      <c r="N111" s="5">
        <f t="shared" si="72"/>
        <v>9.979200000000002E-2</v>
      </c>
      <c r="O111" s="4">
        <f t="shared" si="73"/>
        <v>0.93786000000000014</v>
      </c>
      <c r="P111" s="5">
        <f t="shared" si="74"/>
        <v>9.979200000000002E-2</v>
      </c>
    </row>
    <row r="112" spans="1:16" x14ac:dyDescent="0.25">
      <c r="B112" s="19">
        <v>18</v>
      </c>
      <c r="C112" t="s">
        <v>0</v>
      </c>
      <c r="D112" s="1">
        <v>40.6</v>
      </c>
      <c r="E112">
        <v>4.32</v>
      </c>
      <c r="F112" t="s">
        <v>1</v>
      </c>
      <c r="G112" s="7">
        <v>2</v>
      </c>
      <c r="H112" s="7">
        <v>462</v>
      </c>
      <c r="I112" s="7">
        <v>331</v>
      </c>
      <c r="J112" s="3">
        <f t="shared" si="69"/>
        <v>0.46200000000000002</v>
      </c>
      <c r="K112" s="3">
        <f t="shared" si="69"/>
        <v>0.33100000000000002</v>
      </c>
      <c r="L112" s="3">
        <f t="shared" si="70"/>
        <v>0.152922</v>
      </c>
      <c r="M112" s="4">
        <f t="shared" si="71"/>
        <v>6.2086332000000004</v>
      </c>
      <c r="N112" s="5">
        <f t="shared" si="72"/>
        <v>0.66062304000000005</v>
      </c>
      <c r="O112" s="4">
        <f t="shared" si="73"/>
        <v>12.417266400000001</v>
      </c>
      <c r="P112" s="5">
        <f t="shared" si="74"/>
        <v>1.3212460800000001</v>
      </c>
    </row>
    <row r="113" spans="1:16" x14ac:dyDescent="0.25">
      <c r="B113" s="19">
        <v>19</v>
      </c>
      <c r="C113" t="s">
        <v>0</v>
      </c>
      <c r="D113" s="1">
        <v>40.6</v>
      </c>
      <c r="E113">
        <v>4.32</v>
      </c>
      <c r="F113" t="s">
        <v>1</v>
      </c>
      <c r="G113" s="7">
        <v>1</v>
      </c>
      <c r="H113" s="7">
        <v>462</v>
      </c>
      <c r="I113" s="7">
        <v>85</v>
      </c>
      <c r="J113" s="3">
        <f t="shared" si="69"/>
        <v>0.46200000000000002</v>
      </c>
      <c r="K113" s="3">
        <f t="shared" si="69"/>
        <v>8.5000000000000006E-2</v>
      </c>
      <c r="L113" s="3">
        <f t="shared" si="70"/>
        <v>3.9270000000000006E-2</v>
      </c>
      <c r="M113" s="4">
        <f t="shared" si="71"/>
        <v>1.5943620000000003</v>
      </c>
      <c r="N113" s="5">
        <f t="shared" si="72"/>
        <v>0.16964640000000003</v>
      </c>
      <c r="O113" s="4">
        <f t="shared" si="73"/>
        <v>1.5943620000000003</v>
      </c>
      <c r="P113" s="5">
        <f t="shared" si="74"/>
        <v>0.16964640000000003</v>
      </c>
    </row>
    <row r="114" spans="1:16" x14ac:dyDescent="0.25">
      <c r="B114">
        <v>20</v>
      </c>
      <c r="C114" t="s">
        <v>78</v>
      </c>
      <c r="D114" s="1">
        <v>40.6</v>
      </c>
      <c r="E114">
        <v>4.32</v>
      </c>
      <c r="F114" t="s">
        <v>79</v>
      </c>
      <c r="G114" s="7">
        <v>2</v>
      </c>
      <c r="H114" s="7">
        <v>461</v>
      </c>
      <c r="I114" s="7"/>
      <c r="J114" s="3">
        <f t="shared" si="69"/>
        <v>0.46100000000000002</v>
      </c>
      <c r="K114" s="3"/>
      <c r="L114" s="3"/>
      <c r="M114" s="4"/>
      <c r="N114" s="5">
        <v>0.26738000000000001</v>
      </c>
      <c r="O114" s="4"/>
      <c r="P114" s="5">
        <f t="shared" si="74"/>
        <v>0.53476000000000001</v>
      </c>
    </row>
    <row r="115" spans="1:16" x14ac:dyDescent="0.25">
      <c r="C115" t="s">
        <v>47</v>
      </c>
      <c r="D115" s="1"/>
      <c r="G115" s="7">
        <v>1</v>
      </c>
      <c r="H115" s="7">
        <v>500</v>
      </c>
      <c r="I115" s="7"/>
      <c r="J115" s="3">
        <f t="shared" si="69"/>
        <v>0.5</v>
      </c>
      <c r="K115" s="3"/>
      <c r="L115" s="3"/>
      <c r="M115" s="4"/>
      <c r="N115" s="5">
        <v>2.6</v>
      </c>
      <c r="O115" s="4"/>
      <c r="P115" s="5">
        <f t="shared" si="74"/>
        <v>2.6</v>
      </c>
    </row>
    <row r="116" spans="1:16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11" t="s">
        <v>44</v>
      </c>
      <c r="O116" s="10"/>
      <c r="P116" s="9">
        <f>SUM(P95:P115)</f>
        <v>15.482140800000002</v>
      </c>
    </row>
    <row r="117" spans="1:16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11" t="s">
        <v>42</v>
      </c>
      <c r="M117" s="12">
        <v>0.15</v>
      </c>
      <c r="O117" s="10"/>
      <c r="P117" s="9">
        <f>P116*M117</f>
        <v>2.3223211200000002</v>
      </c>
    </row>
    <row r="118" spans="1:16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11" t="s">
        <v>43</v>
      </c>
      <c r="O118" s="10"/>
      <c r="P118" s="13">
        <f>P116-P117</f>
        <v>13.159819680000002</v>
      </c>
    </row>
    <row r="119" spans="1:16" x14ac:dyDescent="0.25">
      <c r="M119" s="16" t="s">
        <v>77</v>
      </c>
      <c r="N119" s="17"/>
      <c r="O119" s="18">
        <f>SUM(O95:O118)</f>
        <v>116.04251400000001</v>
      </c>
    </row>
    <row r="120" spans="1:16" ht="18.75" x14ac:dyDescent="0.3">
      <c r="A120" s="6" t="s">
        <v>48</v>
      </c>
    </row>
    <row r="121" spans="1:16" x14ac:dyDescent="0.25">
      <c r="A121" s="2" t="s">
        <v>17</v>
      </c>
      <c r="B121" s="2" t="s">
        <v>18</v>
      </c>
      <c r="C121" s="2" t="s">
        <v>3</v>
      </c>
      <c r="D121" s="2" t="s">
        <v>7</v>
      </c>
      <c r="E121" s="2" t="s">
        <v>8</v>
      </c>
      <c r="F121" s="2" t="s">
        <v>2</v>
      </c>
      <c r="G121" s="2" t="s">
        <v>9</v>
      </c>
      <c r="H121" s="2" t="s">
        <v>14</v>
      </c>
      <c r="I121" s="2" t="s">
        <v>15</v>
      </c>
      <c r="J121" s="2" t="s">
        <v>4</v>
      </c>
      <c r="K121" s="2" t="s">
        <v>5</v>
      </c>
      <c r="L121" s="2" t="s">
        <v>6</v>
      </c>
      <c r="M121" s="2" t="s">
        <v>10</v>
      </c>
      <c r="N121" s="2" t="s">
        <v>11</v>
      </c>
      <c r="O121" s="2" t="s">
        <v>12</v>
      </c>
      <c r="P121" s="2" t="s">
        <v>13</v>
      </c>
    </row>
    <row r="122" spans="1:16" x14ac:dyDescent="0.25">
      <c r="A122" t="s">
        <v>60</v>
      </c>
      <c r="B122">
        <v>1</v>
      </c>
      <c r="C122" t="s">
        <v>0</v>
      </c>
      <c r="D122" s="1">
        <v>27.65</v>
      </c>
      <c r="E122">
        <v>4.32</v>
      </c>
      <c r="F122" t="s">
        <v>1</v>
      </c>
      <c r="G122" s="7">
        <v>1</v>
      </c>
      <c r="H122" s="7">
        <v>300</v>
      </c>
      <c r="I122" s="7">
        <v>280</v>
      </c>
      <c r="J122" s="3">
        <f>H122/1000</f>
        <v>0.3</v>
      </c>
      <c r="K122" s="3">
        <f>I122/1000</f>
        <v>0.28000000000000003</v>
      </c>
      <c r="L122" s="3">
        <f>J122*K122</f>
        <v>8.4000000000000005E-2</v>
      </c>
      <c r="M122" s="4">
        <f>L122*D122</f>
        <v>2.3226</v>
      </c>
      <c r="N122" s="5">
        <f>L122*E122</f>
        <v>0.36288000000000004</v>
      </c>
      <c r="O122" s="4">
        <f>M122*G122</f>
        <v>2.3226</v>
      </c>
      <c r="P122" s="5">
        <f>N122*G122</f>
        <v>0.36288000000000004</v>
      </c>
    </row>
    <row r="123" spans="1:16" x14ac:dyDescent="0.25">
      <c r="A123" t="s">
        <v>59</v>
      </c>
      <c r="B123">
        <v>2</v>
      </c>
      <c r="C123" t="s">
        <v>0</v>
      </c>
      <c r="D123" s="1">
        <v>27.65</v>
      </c>
      <c r="E123">
        <v>4.32</v>
      </c>
      <c r="F123" t="s">
        <v>1</v>
      </c>
      <c r="G123" s="7">
        <v>1</v>
      </c>
      <c r="H123" s="7">
        <v>282</v>
      </c>
      <c r="I123" s="7">
        <v>60</v>
      </c>
      <c r="J123" s="3">
        <f t="shared" ref="J123:K144" si="75">H123/1000</f>
        <v>0.28199999999999997</v>
      </c>
      <c r="K123" s="3">
        <f t="shared" si="75"/>
        <v>0.06</v>
      </c>
      <c r="L123" s="3">
        <f t="shared" ref="L123:L144" si="76">J123*K123</f>
        <v>1.6919999999999998E-2</v>
      </c>
      <c r="M123" s="4">
        <f t="shared" ref="M123:M144" si="77">L123*D123</f>
        <v>0.46783799999999992</v>
      </c>
      <c r="N123" s="5">
        <f t="shared" ref="N123:N144" si="78">L123*E123</f>
        <v>7.309439999999999E-2</v>
      </c>
      <c r="O123" s="4">
        <f t="shared" ref="O123:O144" si="79">M123*G123</f>
        <v>0.46783799999999992</v>
      </c>
      <c r="P123" s="5">
        <f t="shared" ref="P123:P144" si="80">N123*G123</f>
        <v>7.309439999999999E-2</v>
      </c>
    </row>
    <row r="124" spans="1:16" x14ac:dyDescent="0.25">
      <c r="A124" t="s">
        <v>61</v>
      </c>
      <c r="B124">
        <v>3</v>
      </c>
      <c r="C124" t="s">
        <v>0</v>
      </c>
      <c r="D124" s="1">
        <v>27.65</v>
      </c>
      <c r="E124">
        <v>4.32</v>
      </c>
      <c r="F124" t="s">
        <v>1</v>
      </c>
      <c r="G124" s="7">
        <v>1</v>
      </c>
      <c r="H124" s="7">
        <v>282</v>
      </c>
      <c r="I124" s="7">
        <v>260</v>
      </c>
      <c r="J124" s="3">
        <f t="shared" si="75"/>
        <v>0.28199999999999997</v>
      </c>
      <c r="K124" s="3">
        <f t="shared" si="75"/>
        <v>0.26</v>
      </c>
      <c r="L124" s="3">
        <f t="shared" si="76"/>
        <v>7.3319999999999996E-2</v>
      </c>
      <c r="M124" s="4">
        <f t="shared" si="77"/>
        <v>2.0272979999999996</v>
      </c>
      <c r="N124" s="5">
        <f t="shared" si="78"/>
        <v>0.31674239999999998</v>
      </c>
      <c r="O124" s="4">
        <f t="shared" si="79"/>
        <v>2.0272979999999996</v>
      </c>
      <c r="P124" s="5">
        <f t="shared" si="80"/>
        <v>0.31674239999999998</v>
      </c>
    </row>
    <row r="125" spans="1:16" x14ac:dyDescent="0.25">
      <c r="A125" t="s">
        <v>56</v>
      </c>
      <c r="B125">
        <v>4</v>
      </c>
      <c r="C125" t="s">
        <v>0</v>
      </c>
      <c r="D125" s="1">
        <v>27.65</v>
      </c>
      <c r="E125">
        <v>4.32</v>
      </c>
      <c r="F125" t="s">
        <v>1</v>
      </c>
      <c r="G125" s="7">
        <v>2</v>
      </c>
      <c r="H125" s="7">
        <v>883</v>
      </c>
      <c r="I125" s="7">
        <v>280</v>
      </c>
      <c r="J125" s="3">
        <f t="shared" si="75"/>
        <v>0.88300000000000001</v>
      </c>
      <c r="K125" s="3">
        <f t="shared" si="75"/>
        <v>0.28000000000000003</v>
      </c>
      <c r="L125" s="3">
        <f t="shared" si="76"/>
        <v>0.24724000000000002</v>
      </c>
      <c r="M125" s="4">
        <f t="shared" si="77"/>
        <v>6.8361859999999997</v>
      </c>
      <c r="N125" s="5">
        <f t="shared" si="78"/>
        <v>1.0680768</v>
      </c>
      <c r="O125" s="4">
        <f t="shared" si="79"/>
        <v>13.672371999999999</v>
      </c>
      <c r="P125" s="5">
        <f t="shared" si="80"/>
        <v>2.1361536000000001</v>
      </c>
    </row>
    <row r="126" spans="1:16" x14ac:dyDescent="0.25">
      <c r="A126" t="s">
        <v>57</v>
      </c>
      <c r="B126">
        <v>5</v>
      </c>
      <c r="C126" t="s">
        <v>0</v>
      </c>
      <c r="D126" s="1">
        <v>27.65</v>
      </c>
      <c r="E126">
        <v>4.32</v>
      </c>
      <c r="F126" t="s">
        <v>1</v>
      </c>
      <c r="G126" s="7">
        <v>1</v>
      </c>
      <c r="H126" s="7">
        <v>689</v>
      </c>
      <c r="I126" s="7">
        <v>276</v>
      </c>
      <c r="J126" s="3">
        <f t="shared" si="75"/>
        <v>0.68899999999999995</v>
      </c>
      <c r="K126" s="3">
        <f t="shared" si="75"/>
        <v>0.27600000000000002</v>
      </c>
      <c r="L126" s="3">
        <f t="shared" si="76"/>
        <v>0.190164</v>
      </c>
      <c r="M126" s="4">
        <f t="shared" si="77"/>
        <v>5.2580345999999993</v>
      </c>
      <c r="N126" s="5">
        <f t="shared" si="78"/>
        <v>0.8215084800000001</v>
      </c>
      <c r="O126" s="4">
        <f t="shared" si="79"/>
        <v>5.2580345999999993</v>
      </c>
      <c r="P126" s="5">
        <f t="shared" si="80"/>
        <v>0.8215084800000001</v>
      </c>
    </row>
    <row r="127" spans="1:16" x14ac:dyDescent="0.25">
      <c r="A127" t="s">
        <v>58</v>
      </c>
      <c r="B127">
        <v>6</v>
      </c>
      <c r="C127" t="s">
        <v>0</v>
      </c>
      <c r="D127" s="1">
        <v>27.65</v>
      </c>
      <c r="E127">
        <v>4.32</v>
      </c>
      <c r="F127" t="s">
        <v>1</v>
      </c>
      <c r="G127" s="7">
        <v>1</v>
      </c>
      <c r="H127" s="7">
        <v>282</v>
      </c>
      <c r="I127" s="7">
        <v>170</v>
      </c>
      <c r="J127" s="3">
        <f t="shared" si="75"/>
        <v>0.28199999999999997</v>
      </c>
      <c r="K127" s="3">
        <f t="shared" si="75"/>
        <v>0.17</v>
      </c>
      <c r="L127" s="3">
        <f t="shared" si="76"/>
        <v>4.7939999999999997E-2</v>
      </c>
      <c r="M127" s="4">
        <f t="shared" si="77"/>
        <v>1.3255409999999999</v>
      </c>
      <c r="N127" s="5">
        <f t="shared" si="78"/>
        <v>0.2071008</v>
      </c>
      <c r="O127" s="4">
        <f t="shared" si="79"/>
        <v>1.3255409999999999</v>
      </c>
      <c r="P127" s="5">
        <f t="shared" si="80"/>
        <v>0.2071008</v>
      </c>
    </row>
    <row r="128" spans="1:16" x14ac:dyDescent="0.25">
      <c r="A128" t="s">
        <v>19</v>
      </c>
      <c r="B128">
        <v>7</v>
      </c>
      <c r="C128" t="s">
        <v>0</v>
      </c>
      <c r="D128" s="1">
        <v>27.65</v>
      </c>
      <c r="E128">
        <v>4.32</v>
      </c>
      <c r="F128" t="s">
        <v>1</v>
      </c>
      <c r="G128" s="7">
        <v>1</v>
      </c>
      <c r="H128" s="7">
        <v>874</v>
      </c>
      <c r="I128" s="7">
        <v>282</v>
      </c>
      <c r="J128" s="3">
        <f t="shared" si="75"/>
        <v>0.874</v>
      </c>
      <c r="K128" s="3">
        <f t="shared" si="75"/>
        <v>0.28199999999999997</v>
      </c>
      <c r="L128" s="3">
        <f t="shared" si="76"/>
        <v>0.24646799999999996</v>
      </c>
      <c r="M128" s="4">
        <f t="shared" si="77"/>
        <v>6.814840199999999</v>
      </c>
      <c r="N128" s="5">
        <f t="shared" si="78"/>
        <v>1.06474176</v>
      </c>
      <c r="O128" s="4">
        <f t="shared" si="79"/>
        <v>6.814840199999999</v>
      </c>
      <c r="P128" s="5">
        <f t="shared" si="80"/>
        <v>1.06474176</v>
      </c>
    </row>
    <row r="129" spans="1:16" x14ac:dyDescent="0.25">
      <c r="D129" s="1"/>
      <c r="G129" s="8"/>
      <c r="H129" s="8"/>
      <c r="I129" s="8"/>
      <c r="J129" s="8"/>
      <c r="K129" s="8"/>
      <c r="L129" s="8"/>
      <c r="M129" s="11" t="s">
        <v>44</v>
      </c>
      <c r="O129" s="10"/>
      <c r="P129" s="9">
        <f>SUM(P122:P128)</f>
        <v>4.98222144</v>
      </c>
    </row>
    <row r="130" spans="1:16" x14ac:dyDescent="0.25">
      <c r="D130" s="1"/>
      <c r="G130" s="8"/>
      <c r="H130" s="8"/>
      <c r="I130" s="8"/>
      <c r="J130" s="8"/>
      <c r="K130" s="8"/>
      <c r="L130" s="11" t="s">
        <v>42</v>
      </c>
      <c r="M130" s="12">
        <v>0.3</v>
      </c>
      <c r="O130" s="10"/>
      <c r="P130" s="9">
        <f>P129*M130</f>
        <v>1.494666432</v>
      </c>
    </row>
    <row r="131" spans="1:16" x14ac:dyDescent="0.25">
      <c r="D131" s="1"/>
      <c r="G131" s="8"/>
      <c r="H131" s="8"/>
      <c r="I131" s="8"/>
      <c r="J131" s="8"/>
      <c r="K131" s="8"/>
      <c r="L131" s="8"/>
      <c r="M131" s="11" t="s">
        <v>43</v>
      </c>
      <c r="O131" s="10"/>
      <c r="P131" s="13">
        <f>P129-P130</f>
        <v>3.4875550080000002</v>
      </c>
    </row>
    <row r="132" spans="1:16" x14ac:dyDescent="0.25">
      <c r="M132" s="16" t="s">
        <v>77</v>
      </c>
      <c r="N132" s="17"/>
      <c r="O132" s="18">
        <f>SUM(O122:O131)</f>
        <v>31.888523799999998</v>
      </c>
    </row>
    <row r="133" spans="1:16" ht="18.75" x14ac:dyDescent="0.3">
      <c r="A133" s="6" t="s">
        <v>49</v>
      </c>
    </row>
    <row r="134" spans="1:16" x14ac:dyDescent="0.25">
      <c r="A134" s="2" t="s">
        <v>17</v>
      </c>
      <c r="B134" s="2" t="s">
        <v>18</v>
      </c>
      <c r="C134" s="2" t="s">
        <v>3</v>
      </c>
      <c r="D134" s="2" t="s">
        <v>7</v>
      </c>
      <c r="E134" s="2" t="s">
        <v>8</v>
      </c>
      <c r="F134" s="2" t="s">
        <v>2</v>
      </c>
      <c r="G134" s="2" t="s">
        <v>9</v>
      </c>
      <c r="H134" s="2" t="s">
        <v>14</v>
      </c>
      <c r="I134" s="2" t="s">
        <v>15</v>
      </c>
      <c r="J134" s="2" t="s">
        <v>4</v>
      </c>
      <c r="K134" s="2" t="s">
        <v>5</v>
      </c>
      <c r="L134" s="2" t="s">
        <v>6</v>
      </c>
      <c r="M134" s="2" t="s">
        <v>10</v>
      </c>
      <c r="N134" s="2" t="s">
        <v>11</v>
      </c>
      <c r="O134" s="2" t="s">
        <v>12</v>
      </c>
      <c r="P134" s="2" t="s">
        <v>13</v>
      </c>
    </row>
    <row r="135" spans="1:16" x14ac:dyDescent="0.25">
      <c r="A135" t="s">
        <v>36</v>
      </c>
      <c r="B135">
        <v>1</v>
      </c>
      <c r="C135" t="s">
        <v>0</v>
      </c>
      <c r="D135" s="1">
        <v>27.65</v>
      </c>
      <c r="E135">
        <v>4.32</v>
      </c>
      <c r="F135" t="s">
        <v>1</v>
      </c>
      <c r="G135" s="7">
        <v>2</v>
      </c>
      <c r="H135" s="7">
        <v>1490</v>
      </c>
      <c r="I135" s="7">
        <v>80</v>
      </c>
      <c r="J135" s="3">
        <f t="shared" si="75"/>
        <v>1.49</v>
      </c>
      <c r="K135" s="3">
        <f t="shared" si="75"/>
        <v>0.08</v>
      </c>
      <c r="L135" s="3">
        <f t="shared" si="76"/>
        <v>0.1192</v>
      </c>
      <c r="M135" s="4">
        <f t="shared" si="77"/>
        <v>3.2958799999999999</v>
      </c>
      <c r="N135" s="5">
        <f t="shared" si="78"/>
        <v>0.51494400000000007</v>
      </c>
      <c r="O135" s="4">
        <f t="shared" si="79"/>
        <v>6.5917599999999998</v>
      </c>
      <c r="P135" s="5">
        <f t="shared" si="80"/>
        <v>1.0298880000000001</v>
      </c>
    </row>
    <row r="136" spans="1:16" x14ac:dyDescent="0.25">
      <c r="A136" t="s">
        <v>29</v>
      </c>
      <c r="B136">
        <v>2</v>
      </c>
      <c r="C136" t="s">
        <v>0</v>
      </c>
      <c r="D136" s="1">
        <v>27.65</v>
      </c>
      <c r="E136">
        <v>4.32</v>
      </c>
      <c r="F136" t="s">
        <v>1</v>
      </c>
      <c r="G136" s="7">
        <v>4</v>
      </c>
      <c r="H136" s="7">
        <v>432</v>
      </c>
      <c r="I136" s="7">
        <v>80</v>
      </c>
      <c r="J136" s="3">
        <f t="shared" si="75"/>
        <v>0.432</v>
      </c>
      <c r="K136" s="3">
        <f t="shared" si="75"/>
        <v>0.08</v>
      </c>
      <c r="L136" s="3">
        <f t="shared" si="76"/>
        <v>3.456E-2</v>
      </c>
      <c r="M136" s="4">
        <f t="shared" si="77"/>
        <v>0.95558399999999999</v>
      </c>
      <c r="N136" s="5">
        <f t="shared" si="78"/>
        <v>0.14929920000000002</v>
      </c>
      <c r="O136" s="4">
        <f t="shared" si="79"/>
        <v>3.822336</v>
      </c>
      <c r="P136" s="5">
        <f t="shared" si="80"/>
        <v>0.59719680000000008</v>
      </c>
    </row>
    <row r="137" spans="1:16" x14ac:dyDescent="0.25">
      <c r="A137" t="s">
        <v>52</v>
      </c>
      <c r="B137">
        <v>3</v>
      </c>
      <c r="C137" t="s">
        <v>0</v>
      </c>
      <c r="D137" s="1">
        <v>27.65</v>
      </c>
      <c r="E137">
        <v>4.32</v>
      </c>
      <c r="F137" t="s">
        <v>1</v>
      </c>
      <c r="G137" s="7">
        <v>1</v>
      </c>
      <c r="H137" s="7">
        <v>493</v>
      </c>
      <c r="I137" s="7">
        <v>432</v>
      </c>
      <c r="J137" s="3">
        <f t="shared" si="75"/>
        <v>0.49299999999999999</v>
      </c>
      <c r="K137" s="3">
        <f t="shared" si="75"/>
        <v>0.432</v>
      </c>
      <c r="L137" s="3">
        <f t="shared" si="76"/>
        <v>0.212976</v>
      </c>
      <c r="M137" s="4">
        <f t="shared" si="77"/>
        <v>5.8887863999999999</v>
      </c>
      <c r="N137" s="5">
        <f t="shared" si="78"/>
        <v>0.92005632000000004</v>
      </c>
      <c r="O137" s="4">
        <f t="shared" si="79"/>
        <v>5.8887863999999999</v>
      </c>
      <c r="P137" s="5">
        <f t="shared" si="80"/>
        <v>0.92005632000000004</v>
      </c>
    </row>
    <row r="138" spans="1:16" x14ac:dyDescent="0.25">
      <c r="A138" t="s">
        <v>55</v>
      </c>
      <c r="B138">
        <v>4</v>
      </c>
      <c r="C138" t="s">
        <v>0</v>
      </c>
      <c r="D138" s="1">
        <v>27.65</v>
      </c>
      <c r="E138">
        <v>4.32</v>
      </c>
      <c r="F138" t="s">
        <v>1</v>
      </c>
      <c r="G138" s="7">
        <v>1</v>
      </c>
      <c r="H138" s="7">
        <v>493</v>
      </c>
      <c r="I138" s="7">
        <v>62</v>
      </c>
      <c r="J138" s="3">
        <f t="shared" si="75"/>
        <v>0.49299999999999999</v>
      </c>
      <c r="K138" s="3">
        <f t="shared" si="75"/>
        <v>6.2E-2</v>
      </c>
      <c r="L138" s="3">
        <f t="shared" si="76"/>
        <v>3.0565999999999999E-2</v>
      </c>
      <c r="M138" s="4">
        <f t="shared" si="77"/>
        <v>0.8451498999999999</v>
      </c>
      <c r="N138" s="5">
        <f t="shared" si="78"/>
        <v>0.13204512000000002</v>
      </c>
      <c r="O138" s="4">
        <f t="shared" si="79"/>
        <v>0.8451498999999999</v>
      </c>
      <c r="P138" s="5">
        <f t="shared" si="80"/>
        <v>0.13204512000000002</v>
      </c>
    </row>
    <row r="139" spans="1:16" x14ac:dyDescent="0.25">
      <c r="A139" t="s">
        <v>54</v>
      </c>
      <c r="B139">
        <v>5</v>
      </c>
      <c r="C139" t="s">
        <v>0</v>
      </c>
      <c r="D139" s="1">
        <v>27.65</v>
      </c>
      <c r="E139">
        <v>4.32</v>
      </c>
      <c r="F139" t="s">
        <v>1</v>
      </c>
      <c r="G139" s="7">
        <v>1</v>
      </c>
      <c r="H139" s="7">
        <v>511</v>
      </c>
      <c r="I139" s="7">
        <v>80</v>
      </c>
      <c r="J139" s="3">
        <f t="shared" si="75"/>
        <v>0.51100000000000001</v>
      </c>
      <c r="K139" s="3">
        <f t="shared" si="75"/>
        <v>0.08</v>
      </c>
      <c r="L139" s="3">
        <f t="shared" si="76"/>
        <v>4.088E-2</v>
      </c>
      <c r="M139" s="4">
        <f t="shared" si="77"/>
        <v>1.1303319999999999</v>
      </c>
      <c r="N139" s="5">
        <f t="shared" si="78"/>
        <v>0.1766016</v>
      </c>
      <c r="O139" s="4">
        <f t="shared" si="79"/>
        <v>1.1303319999999999</v>
      </c>
      <c r="P139" s="5">
        <f t="shared" si="80"/>
        <v>0.1766016</v>
      </c>
    </row>
    <row r="140" spans="1:16" x14ac:dyDescent="0.25">
      <c r="A140" t="s">
        <v>51</v>
      </c>
      <c r="B140">
        <v>6</v>
      </c>
      <c r="C140" t="s">
        <v>0</v>
      </c>
      <c r="D140" s="1">
        <v>27.65</v>
      </c>
      <c r="E140">
        <v>4.32</v>
      </c>
      <c r="F140" t="s">
        <v>1</v>
      </c>
      <c r="G140" s="7">
        <v>1</v>
      </c>
      <c r="H140" s="7">
        <v>432</v>
      </c>
      <c r="I140" s="7">
        <v>263</v>
      </c>
      <c r="J140" s="3">
        <f t="shared" si="75"/>
        <v>0.432</v>
      </c>
      <c r="K140" s="3">
        <f t="shared" si="75"/>
        <v>0.26300000000000001</v>
      </c>
      <c r="L140" s="3">
        <f t="shared" si="76"/>
        <v>0.11361600000000001</v>
      </c>
      <c r="M140" s="4">
        <f t="shared" si="77"/>
        <v>3.1414824000000001</v>
      </c>
      <c r="N140" s="5">
        <f t="shared" si="78"/>
        <v>0.49082112000000006</v>
      </c>
      <c r="O140" s="4">
        <f t="shared" si="79"/>
        <v>3.1414824000000001</v>
      </c>
      <c r="P140" s="5">
        <f t="shared" si="80"/>
        <v>0.49082112000000006</v>
      </c>
    </row>
    <row r="141" spans="1:16" x14ac:dyDescent="0.25">
      <c r="A141" t="s">
        <v>34</v>
      </c>
      <c r="B141">
        <v>7</v>
      </c>
      <c r="C141" t="s">
        <v>0</v>
      </c>
      <c r="D141" s="1">
        <v>27.65</v>
      </c>
      <c r="E141">
        <v>4.32</v>
      </c>
      <c r="F141" t="s">
        <v>1</v>
      </c>
      <c r="G141" s="7">
        <v>2</v>
      </c>
      <c r="H141" s="7">
        <v>432</v>
      </c>
      <c r="I141" s="7">
        <v>62</v>
      </c>
      <c r="J141" s="3">
        <f t="shared" si="75"/>
        <v>0.432</v>
      </c>
      <c r="K141" s="3">
        <f t="shared" si="75"/>
        <v>6.2E-2</v>
      </c>
      <c r="L141" s="3">
        <f t="shared" si="76"/>
        <v>2.6783999999999999E-2</v>
      </c>
      <c r="M141" s="4">
        <f t="shared" si="77"/>
        <v>0.74057759999999995</v>
      </c>
      <c r="N141" s="5">
        <f t="shared" si="78"/>
        <v>0.11570688</v>
      </c>
      <c r="O141" s="4">
        <f t="shared" si="79"/>
        <v>1.4811551999999999</v>
      </c>
      <c r="P141" s="5">
        <f t="shared" si="80"/>
        <v>0.23141376</v>
      </c>
    </row>
    <row r="142" spans="1:16" x14ac:dyDescent="0.25">
      <c r="A142" t="s">
        <v>53</v>
      </c>
      <c r="B142">
        <v>8</v>
      </c>
      <c r="C142" t="s">
        <v>0</v>
      </c>
      <c r="D142" s="1">
        <v>27.65</v>
      </c>
      <c r="E142">
        <v>4.32</v>
      </c>
      <c r="F142" t="s">
        <v>1</v>
      </c>
      <c r="G142" s="7">
        <v>1</v>
      </c>
      <c r="H142" s="7">
        <v>426</v>
      </c>
      <c r="I142" s="7">
        <v>248</v>
      </c>
      <c r="J142" s="3">
        <f t="shared" si="75"/>
        <v>0.42599999999999999</v>
      </c>
      <c r="K142" s="3">
        <f t="shared" si="75"/>
        <v>0.248</v>
      </c>
      <c r="L142" s="3">
        <f t="shared" si="76"/>
        <v>0.10564799999999999</v>
      </c>
      <c r="M142" s="4">
        <f t="shared" si="77"/>
        <v>2.9211671999999997</v>
      </c>
      <c r="N142" s="5">
        <f t="shared" si="78"/>
        <v>0.45639935999999998</v>
      </c>
      <c r="O142" s="4">
        <f t="shared" si="79"/>
        <v>2.9211671999999997</v>
      </c>
      <c r="P142" s="5">
        <f t="shared" si="80"/>
        <v>0.45639935999999998</v>
      </c>
    </row>
    <row r="143" spans="1:16" x14ac:dyDescent="0.25">
      <c r="A143" t="s">
        <v>23</v>
      </c>
      <c r="B143">
        <v>9</v>
      </c>
      <c r="C143" t="s">
        <v>0</v>
      </c>
      <c r="D143" s="1">
        <v>27.65</v>
      </c>
      <c r="E143">
        <v>4.32</v>
      </c>
      <c r="F143" t="s">
        <v>1</v>
      </c>
      <c r="G143" s="7">
        <v>2</v>
      </c>
      <c r="H143" s="7">
        <v>487</v>
      </c>
      <c r="I143" s="7">
        <v>208</v>
      </c>
      <c r="J143" s="3">
        <f t="shared" si="75"/>
        <v>0.48699999999999999</v>
      </c>
      <c r="K143" s="3">
        <f t="shared" si="75"/>
        <v>0.20799999999999999</v>
      </c>
      <c r="L143" s="3">
        <f t="shared" si="76"/>
        <v>0.101296</v>
      </c>
      <c r="M143" s="4">
        <f t="shared" si="77"/>
        <v>2.8008343999999998</v>
      </c>
      <c r="N143" s="5">
        <f t="shared" si="78"/>
        <v>0.43759872</v>
      </c>
      <c r="O143" s="4">
        <f t="shared" si="79"/>
        <v>5.6016687999999997</v>
      </c>
      <c r="P143" s="5">
        <f t="shared" si="80"/>
        <v>0.87519743999999999</v>
      </c>
    </row>
    <row r="144" spans="1:16" x14ac:dyDescent="0.25">
      <c r="A144" t="s">
        <v>50</v>
      </c>
      <c r="B144">
        <v>10</v>
      </c>
      <c r="C144" t="s">
        <v>16</v>
      </c>
      <c r="D144" s="1">
        <v>27.45</v>
      </c>
      <c r="E144">
        <v>6.48</v>
      </c>
      <c r="F144" t="s">
        <v>1</v>
      </c>
      <c r="G144" s="7">
        <v>1</v>
      </c>
      <c r="H144" s="7">
        <v>688</v>
      </c>
      <c r="I144" s="7">
        <v>426</v>
      </c>
      <c r="J144" s="3">
        <f t="shared" si="75"/>
        <v>0.68799999999999994</v>
      </c>
      <c r="K144" s="3">
        <f t="shared" si="75"/>
        <v>0.42599999999999999</v>
      </c>
      <c r="L144" s="3">
        <f t="shared" si="76"/>
        <v>0.29308799999999996</v>
      </c>
      <c r="M144" s="4">
        <f t="shared" si="77"/>
        <v>8.0452655999999987</v>
      </c>
      <c r="N144" s="5">
        <f t="shared" si="78"/>
        <v>1.8992102399999999</v>
      </c>
      <c r="O144" s="4">
        <f t="shared" si="79"/>
        <v>8.0452655999999987</v>
      </c>
      <c r="P144" s="5">
        <f t="shared" si="80"/>
        <v>1.8992102399999999</v>
      </c>
    </row>
    <row r="145" spans="7:16" x14ac:dyDescent="0.25">
      <c r="G145" s="8"/>
      <c r="H145" s="8"/>
      <c r="I145" s="8"/>
      <c r="J145" s="8"/>
      <c r="K145" s="8"/>
      <c r="L145" s="8"/>
      <c r="M145" s="11" t="s">
        <v>44</v>
      </c>
      <c r="O145" s="10"/>
      <c r="P145" s="9">
        <f>SUM(P135:P144)</f>
        <v>6.8088297600000001</v>
      </c>
    </row>
    <row r="146" spans="7:16" x14ac:dyDescent="0.25">
      <c r="G146" s="8"/>
      <c r="H146" s="8"/>
      <c r="I146" s="8"/>
      <c r="J146" s="8"/>
      <c r="K146" s="8"/>
      <c r="L146" s="11" t="s">
        <v>42</v>
      </c>
      <c r="M146" s="12">
        <v>0.3</v>
      </c>
      <c r="O146" s="10"/>
      <c r="P146" s="9">
        <f>P145*M146</f>
        <v>2.0426489279999998</v>
      </c>
    </row>
    <row r="147" spans="7:16" x14ac:dyDescent="0.25">
      <c r="G147" s="8"/>
      <c r="H147" s="8"/>
      <c r="I147" s="8"/>
      <c r="J147" s="8"/>
      <c r="K147" s="8"/>
      <c r="L147" s="8"/>
      <c r="M147" s="11" t="s">
        <v>43</v>
      </c>
      <c r="O147" s="10"/>
      <c r="P147" s="13">
        <f>P145-P146</f>
        <v>4.7661808319999999</v>
      </c>
    </row>
    <row r="148" spans="7:16" x14ac:dyDescent="0.25">
      <c r="M148" s="16" t="s">
        <v>77</v>
      </c>
      <c r="N148" s="17"/>
      <c r="O148" s="18">
        <f>SUM(O135:O147)</f>
        <v>39.469103499999996</v>
      </c>
    </row>
  </sheetData>
  <pageMargins left="0.7" right="0.7" top="0.78740157499999996" bottom="0.78740157499999996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Zuschnittliste</vt:lpstr>
    </vt:vector>
  </TitlesOfParts>
  <Company>Integral-Montage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Ranseder Joachim</dc:creator>
  <cp:lastModifiedBy>Ranseder Joachim</cp:lastModifiedBy>
  <cp:lastPrinted>2022-02-01T10:58:42Z</cp:lastPrinted>
  <dcterms:created xsi:type="dcterms:W3CDTF">2021-03-23T12:53:43Z</dcterms:created>
  <dcterms:modified xsi:type="dcterms:W3CDTF">2023-08-08T15:27:21Z</dcterms:modified>
</cp:coreProperties>
</file>