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L:\F7-XX_Privat\F4-Freizeit\H8-Werkstatt_Basteln\Mica\Strom_Solar\"/>
    </mc:Choice>
  </mc:AlternateContent>
  <xr:revisionPtr revIDLastSave="0" documentId="13_ncr:1_{45C24B40-A92C-4172-BBD9-A34482FC514F}" xr6:coauthVersionLast="36" xr6:coauthVersionMax="36" xr10:uidLastSave="{00000000-0000-0000-0000-000000000000}"/>
  <bookViews>
    <workbookView xWindow="0" yWindow="0" windowWidth="27630" windowHeight="130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9" i="1" l="1"/>
  <c r="F19" i="1" s="1"/>
  <c r="F12" i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3" i="1"/>
  <c r="F13" i="1" s="1"/>
  <c r="F5" i="1"/>
  <c r="D5" i="1"/>
  <c r="F14" i="1" l="1"/>
  <c r="F22" i="1" s="1"/>
  <c r="F23" i="1" s="1"/>
  <c r="F24" i="1" s="1"/>
  <c r="F25" i="1" s="1"/>
  <c r="F26" i="1" s="1"/>
  <c r="F27" i="1" s="1"/>
  <c r="F28" i="1" s="1"/>
</calcChain>
</file>

<file path=xl/sharedStrings.xml><?xml version="1.0" encoding="utf-8"?>
<sst xmlns="http://schemas.openxmlformats.org/spreadsheetml/2006/main" count="38" uniqueCount="35">
  <si>
    <t>LED Aussenbeleuchtung</t>
  </si>
  <si>
    <t>Leistung P [W]</t>
  </si>
  <si>
    <t>Spannung U [V]</t>
  </si>
  <si>
    <t>Strom I [A] (P/U)</t>
  </si>
  <si>
    <t>Geschätzte Nutzungsdauer pro Tag [h]</t>
  </si>
  <si>
    <t>Stromverbrauch pro Tag [Ah]</t>
  </si>
  <si>
    <t>Verbraucher</t>
  </si>
  <si>
    <t>Strom I [A] (P/U) = mind. Sicherungsstärke!</t>
  </si>
  <si>
    <t>Kühlbox</t>
  </si>
  <si>
    <t>Wasserpumpe</t>
  </si>
  <si>
    <t>Notebook</t>
  </si>
  <si>
    <t>Handy-Ladung</t>
  </si>
  <si>
    <t>Ladeanzeiger-Batterie</t>
  </si>
  <si>
    <t>LED Innenbeleuchtung</t>
  </si>
  <si>
    <t>Laderegler?</t>
  </si>
  <si>
    <t>erf.Batteriegröße</t>
  </si>
  <si>
    <t>Wechselrichter 12V/220V</t>
  </si>
  <si>
    <t>Erzeuger PV</t>
  </si>
  <si>
    <t>Geschätzte Sonnenscheindauer pro Tag [h]</t>
  </si>
  <si>
    <t>Stromerzeugung pro Tag [Ah]</t>
  </si>
  <si>
    <t>Worst Case ca. = 15 Ah
Best Case ca. = 70 Ah</t>
  </si>
  <si>
    <t>Verbrauch - 12V - Stromkreis</t>
  </si>
  <si>
    <t>zirka</t>
  </si>
  <si>
    <t>gewählte Batterie</t>
  </si>
  <si>
    <t>Wie lange kann man autark stehen (Annahme Batterie voll)?</t>
  </si>
  <si>
    <t>Tag 1</t>
  </si>
  <si>
    <t>Tag 2</t>
  </si>
  <si>
    <t>Tag 3</t>
  </si>
  <si>
    <t>Tag 4</t>
  </si>
  <si>
    <t>Tag 5</t>
  </si>
  <si>
    <t>Tag 6</t>
  </si>
  <si>
    <t>Tag 7</t>
  </si>
  <si>
    <t>Solarmodul</t>
  </si>
  <si>
    <t>PV-Anlage dimensionieren</t>
  </si>
  <si>
    <t>Gelbe Felder = Eingabefelder!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</si>
</sst>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165" fontId="1" fillId="2" borderId="0" xfId="0" applyNumberFormat="1" applyFont="1" applyFill="1"/>
    <xf numFmtId="0" fontId="5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8" fillId="3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0</xdr:row>
      <xdr:rowOff>38101</xdr:rowOff>
    </xdr:from>
    <xdr:to>
      <xdr:col>5</xdr:col>
      <xdr:colOff>1162050</xdr:colOff>
      <xdr:row>0</xdr:row>
      <xdr:rowOff>646300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8F0C35-C2FB-4D83-9B44-19AEA62B3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38101"/>
          <a:ext cx="1743075" cy="608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showRowColHeaders="0" tabSelected="1" workbookViewId="0">
      <selection activeCell="B5" sqref="B5"/>
    </sheetView>
  </sheetViews>
  <sheetFormatPr baseColWidth="10" defaultRowHeight="15" x14ac:dyDescent="0.25"/>
  <cols>
    <col min="1" max="1" width="24.28515625" customWidth="1"/>
    <col min="2" max="6" width="18.42578125" customWidth="1"/>
  </cols>
  <sheetData>
    <row r="1" spans="1:6" ht="51.75" customHeight="1" x14ac:dyDescent="0.25">
      <c r="A1" s="11" t="s">
        <v>33</v>
      </c>
    </row>
    <row r="3" spans="1:6" ht="21" x14ac:dyDescent="0.35">
      <c r="A3" s="3" t="s">
        <v>21</v>
      </c>
    </row>
    <row r="4" spans="1:6" ht="36.75" x14ac:dyDescent="0.25">
      <c r="A4" s="1" t="s">
        <v>6</v>
      </c>
      <c r="B4" s="1" t="s">
        <v>1</v>
      </c>
      <c r="C4" s="1" t="s">
        <v>2</v>
      </c>
      <c r="D4" s="1" t="s">
        <v>7</v>
      </c>
      <c r="E4" s="1" t="s">
        <v>4</v>
      </c>
      <c r="F4" s="1" t="s">
        <v>5</v>
      </c>
    </row>
    <row r="5" spans="1:6" x14ac:dyDescent="0.25">
      <c r="A5" t="s">
        <v>0</v>
      </c>
      <c r="B5" s="9">
        <v>50</v>
      </c>
      <c r="C5" s="9">
        <v>12</v>
      </c>
      <c r="D5" s="4">
        <f>IF(B5="","",B5/C5)</f>
        <v>4.166666666666667</v>
      </c>
      <c r="E5" s="9">
        <v>2</v>
      </c>
      <c r="F5" s="4">
        <f>D5*E5</f>
        <v>8.3333333333333339</v>
      </c>
    </row>
    <row r="6" spans="1:6" x14ac:dyDescent="0.25">
      <c r="A6" t="s">
        <v>13</v>
      </c>
      <c r="B6" s="9">
        <v>50</v>
      </c>
      <c r="C6" s="9">
        <v>12</v>
      </c>
      <c r="D6" s="4">
        <f t="shared" ref="D6:D13" si="0">IF(B6="","",B6/C6)</f>
        <v>4.166666666666667</v>
      </c>
      <c r="E6" s="9">
        <v>3</v>
      </c>
      <c r="F6" s="4">
        <f>IF(D6="","",D6*E6)</f>
        <v>12.5</v>
      </c>
    </row>
    <row r="7" spans="1:6" x14ac:dyDescent="0.25">
      <c r="A7" t="s">
        <v>8</v>
      </c>
      <c r="B7" s="9">
        <v>48</v>
      </c>
      <c r="C7" s="9">
        <v>12</v>
      </c>
      <c r="D7" s="4">
        <f t="shared" si="0"/>
        <v>4</v>
      </c>
      <c r="E7" s="9">
        <v>6</v>
      </c>
      <c r="F7" s="4">
        <f t="shared" ref="F7:F13" si="1">IF(D7="","",D7*E7)</f>
        <v>24</v>
      </c>
    </row>
    <row r="8" spans="1:6" x14ac:dyDescent="0.25">
      <c r="A8" t="s">
        <v>9</v>
      </c>
      <c r="B8" s="9">
        <v>25</v>
      </c>
      <c r="C8" s="9">
        <v>12</v>
      </c>
      <c r="D8" s="4">
        <f t="shared" si="0"/>
        <v>2.0833333333333335</v>
      </c>
      <c r="E8" s="9">
        <v>0.2</v>
      </c>
      <c r="F8" s="4">
        <f t="shared" si="1"/>
        <v>0.41666666666666674</v>
      </c>
    </row>
    <row r="9" spans="1:6" x14ac:dyDescent="0.25">
      <c r="A9" t="s">
        <v>10</v>
      </c>
      <c r="B9" s="9">
        <v>90</v>
      </c>
      <c r="C9" s="9">
        <v>12</v>
      </c>
      <c r="D9" s="4">
        <f t="shared" si="0"/>
        <v>7.5</v>
      </c>
      <c r="E9" s="9">
        <v>2</v>
      </c>
      <c r="F9" s="4">
        <f t="shared" si="1"/>
        <v>15</v>
      </c>
    </row>
    <row r="10" spans="1:6" x14ac:dyDescent="0.25">
      <c r="A10" t="s">
        <v>11</v>
      </c>
      <c r="B10" s="9">
        <v>6</v>
      </c>
      <c r="C10" s="9">
        <v>12</v>
      </c>
      <c r="D10" s="4">
        <f t="shared" si="0"/>
        <v>0.5</v>
      </c>
      <c r="E10" s="9">
        <v>3</v>
      </c>
      <c r="F10" s="4">
        <f t="shared" si="1"/>
        <v>1.5</v>
      </c>
    </row>
    <row r="11" spans="1:6" x14ac:dyDescent="0.25">
      <c r="A11" t="s">
        <v>12</v>
      </c>
      <c r="B11" s="9">
        <v>0.5</v>
      </c>
      <c r="C11" s="9">
        <v>12</v>
      </c>
      <c r="D11" s="4">
        <f t="shared" si="0"/>
        <v>4.1666666666666664E-2</v>
      </c>
      <c r="E11" s="9">
        <v>24</v>
      </c>
      <c r="F11" s="4">
        <f t="shared" si="1"/>
        <v>1</v>
      </c>
    </row>
    <row r="12" spans="1:6" x14ac:dyDescent="0.25">
      <c r="A12" t="s">
        <v>16</v>
      </c>
      <c r="B12" s="9">
        <v>8</v>
      </c>
      <c r="C12" s="9">
        <v>12</v>
      </c>
      <c r="D12" s="4">
        <f t="shared" ref="D12" si="2">IF(B12="","",B12/C12)</f>
        <v>0.66666666666666663</v>
      </c>
      <c r="E12" s="9">
        <v>2</v>
      </c>
      <c r="F12" s="4">
        <f t="shared" ref="F12" si="3">IF(D12="","",D12*E12)</f>
        <v>1.3333333333333333</v>
      </c>
    </row>
    <row r="13" spans="1:6" x14ac:dyDescent="0.25">
      <c r="A13" t="s">
        <v>14</v>
      </c>
      <c r="B13" s="9">
        <v>0.12</v>
      </c>
      <c r="C13" s="9">
        <v>12</v>
      </c>
      <c r="D13" s="4">
        <f t="shared" si="0"/>
        <v>0.01</v>
      </c>
      <c r="E13" s="9">
        <v>12</v>
      </c>
      <c r="F13" s="4">
        <f t="shared" si="1"/>
        <v>0.12</v>
      </c>
    </row>
    <row r="14" spans="1:6" x14ac:dyDescent="0.25">
      <c r="E14" s="5" t="s">
        <v>15</v>
      </c>
      <c r="F14" s="2">
        <f>SUM(F5:F13)</f>
        <v>64.203333333333333</v>
      </c>
    </row>
    <row r="15" spans="1:6" x14ac:dyDescent="0.25">
      <c r="E15" s="7" t="s">
        <v>23</v>
      </c>
      <c r="F15" s="10">
        <v>80</v>
      </c>
    </row>
    <row r="17" spans="1:7" ht="26.25" x14ac:dyDescent="0.35">
      <c r="A17" s="3" t="s">
        <v>17</v>
      </c>
      <c r="F17" s="1" t="s">
        <v>20</v>
      </c>
    </row>
    <row r="18" spans="1:7" ht="36.75" x14ac:dyDescent="0.25">
      <c r="A18" s="1" t="s">
        <v>17</v>
      </c>
      <c r="B18" s="1" t="s">
        <v>1</v>
      </c>
      <c r="C18" s="1" t="s">
        <v>2</v>
      </c>
      <c r="D18" s="1" t="s">
        <v>3</v>
      </c>
      <c r="E18" s="1" t="s">
        <v>18</v>
      </c>
      <c r="F18" s="1" t="s">
        <v>19</v>
      </c>
    </row>
    <row r="19" spans="1:7" x14ac:dyDescent="0.25">
      <c r="A19" t="s">
        <v>32</v>
      </c>
      <c r="B19" s="9">
        <v>110</v>
      </c>
      <c r="C19" s="9">
        <v>12</v>
      </c>
      <c r="D19" s="4">
        <f>IF(B19="","",B19/C19)</f>
        <v>9.1666666666666661</v>
      </c>
      <c r="E19" s="9">
        <v>4</v>
      </c>
      <c r="F19" s="4">
        <f>D19*E19</f>
        <v>36.666666666666664</v>
      </c>
    </row>
    <row r="22" spans="1:7" x14ac:dyDescent="0.25">
      <c r="A22" t="s">
        <v>24</v>
      </c>
      <c r="E22" s="6" t="s">
        <v>22</v>
      </c>
      <c r="F22" s="8">
        <f>(F15+$F$19)-$F$14</f>
        <v>52.463333333333324</v>
      </c>
      <c r="G22" s="1" t="s">
        <v>25</v>
      </c>
    </row>
    <row r="23" spans="1:7" x14ac:dyDescent="0.25">
      <c r="F23" s="8">
        <f>(F22+$F$19)-$F$14</f>
        <v>24.926666666666662</v>
      </c>
      <c r="G23" s="1" t="s">
        <v>26</v>
      </c>
    </row>
    <row r="24" spans="1:7" x14ac:dyDescent="0.25">
      <c r="A24" s="12" t="s">
        <v>34</v>
      </c>
      <c r="F24" s="8">
        <f>(F23+$F$19)-$F$14</f>
        <v>-2.6100000000000065</v>
      </c>
      <c r="G24" s="1" t="s">
        <v>27</v>
      </c>
    </row>
    <row r="25" spans="1:7" x14ac:dyDescent="0.25">
      <c r="F25" s="8">
        <f>(F24+$F$19)-$F$14</f>
        <v>-30.146666666666675</v>
      </c>
      <c r="G25" s="1" t="s">
        <v>28</v>
      </c>
    </row>
    <row r="26" spans="1:7" x14ac:dyDescent="0.25">
      <c r="F26" s="8">
        <f>(F25+$F$19)-$F$14</f>
        <v>-57.683333333333344</v>
      </c>
      <c r="G26" s="1" t="s">
        <v>29</v>
      </c>
    </row>
    <row r="27" spans="1:7" x14ac:dyDescent="0.25">
      <c r="F27" s="8">
        <f t="shared" ref="F27:F28" si="4">(F26+$F$19)-$F$14</f>
        <v>-85.220000000000013</v>
      </c>
      <c r="G27" s="1" t="s">
        <v>30</v>
      </c>
    </row>
    <row r="28" spans="1:7" x14ac:dyDescent="0.25">
      <c r="F28" s="8">
        <f t="shared" si="4"/>
        <v>-112.75666666666669</v>
      </c>
      <c r="G28" s="1" t="s">
        <v>31</v>
      </c>
    </row>
  </sheetData>
  <sheetProtection algorithmName="SHA-512" hashValue="sHRcDgCpyJZvkLBitrfbyG0u41U3dZyBpYNK/HSBjy47seMsZupRYESDem0HgXeJhXra3OihSlRwA8N8hgPAew==" saltValue="KSxnmEcAqwmQpH/ulnryyQ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Integral-Montage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Ranseder Joachim</dc:creator>
  <cp:lastModifiedBy>Ranseder Joachim</cp:lastModifiedBy>
  <dcterms:created xsi:type="dcterms:W3CDTF">2021-03-11T06:20:12Z</dcterms:created>
  <dcterms:modified xsi:type="dcterms:W3CDTF">2023-04-01T17:29:28Z</dcterms:modified>
</cp:coreProperties>
</file>